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56" tabRatio="572" activeTab="0"/>
  </bookViews>
  <sheets>
    <sheet name="Tabela.1" sheetId="1" r:id="rId1"/>
    <sheet name="Tabela.2" sheetId="2" r:id="rId2"/>
    <sheet name="Figura.1" sheetId="3" r:id="rId3"/>
    <sheet name="Figura.2" sheetId="4" r:id="rId4"/>
    <sheet name="Figura.3" sheetId="5" r:id="rId5"/>
  </sheets>
  <definedNames/>
  <calcPr calcMode="manual" fullCalcOnLoad="1"/>
</workbook>
</file>

<file path=xl/sharedStrings.xml><?xml version="1.0" encoding="utf-8"?>
<sst xmlns="http://schemas.openxmlformats.org/spreadsheetml/2006/main" count="82" uniqueCount="70">
  <si>
    <t xml:space="preserve">Industria alimentara </t>
  </si>
  <si>
    <t>Fabricarea produselor textile</t>
  </si>
  <si>
    <t>Fabricarea echipamentelor electrice</t>
  </si>
  <si>
    <t>INDUSTRIA EXTRACTIVĂ</t>
  </si>
  <si>
    <t>INDUSTRIA PRELUCRĂTOARE</t>
  </si>
  <si>
    <t>PRODUCȚIA ȘI FURNIZAREA DE ENERGIE ELECTRICĂ ȘI TERMICĂ, GAZE, APĂ CALDĂ ȘI AER CONDIȚIONAT</t>
  </si>
  <si>
    <t>Industria extractivă</t>
  </si>
  <si>
    <t>Industria prelucrătoare</t>
  </si>
  <si>
    <t>INDUSTRIE – TOTAL</t>
  </si>
  <si>
    <t>Producția, prelucrarea și conservarea cărnii și a produselor din carne</t>
  </si>
  <si>
    <t>Prelucrarea și conservarea peștelui, crustaceelor și moluștelor</t>
  </si>
  <si>
    <t>Prelucrarea și conservarea fructelor și legumelor</t>
  </si>
  <si>
    <t>Fabricarea uleiurilor și a grăsimilor vegetale și animale</t>
  </si>
  <si>
    <t>Fabricarea produselor lactate</t>
  </si>
  <si>
    <t>Fabricarea produselor de morărit, a amidonului și produselor din amidon</t>
  </si>
  <si>
    <t>Fabricarea produselor de brutărie și a produselor făinoase</t>
  </si>
  <si>
    <t>Fabricarea preparatelor pentru hrana animalelor</t>
  </si>
  <si>
    <t xml:space="preserve">Fabricarea băuturilor </t>
  </si>
  <si>
    <t>Fabricarea de articole de îmbrăcăminte</t>
  </si>
  <si>
    <t>Tăbăcirea și finisarea pieilor; fabricarea articolelor de voiaj și marochinărie, harnașamentelor și încălțăminte; prepararea și vopsirea blănurilor</t>
  </si>
  <si>
    <t>Prelucrarea lemnului, fabricarea  produselor din lemn și plută, cu excepția mobilei; fabricarea articolelor din paie și din alte materiale vegetale împletite</t>
  </si>
  <si>
    <t>Fabricarea hârtiei și a produselor din hârtie</t>
  </si>
  <si>
    <t>Tipărire și reproducerea pe suporți a înregistrărilor</t>
  </si>
  <si>
    <t>Fabricarea substanțelor și a produselor chimice</t>
  </si>
  <si>
    <t>Fabricarea produselor farmaceutice de bază și a preparatelor farmaceutice</t>
  </si>
  <si>
    <t>Fabricarea produselor din cauciuc și mase plastice</t>
  </si>
  <si>
    <t>Producția altor produse din minerale nemetalifere</t>
  </si>
  <si>
    <t>Industria metalurgică</t>
  </si>
  <si>
    <t>Industria construcțiilor metalice și a produselor din metal, exclusiv mașini, utilaje și instalații</t>
  </si>
  <si>
    <t>Fabricarea calculatoarelor și a produselor electronice și optice</t>
  </si>
  <si>
    <t>Fabricarea autovehiculelor, a remorcilor și semiremorcilor</t>
  </si>
  <si>
    <t>Fabricarea de mobilă</t>
  </si>
  <si>
    <t>Repararea, întreținerea și instalarea mașinilor și echipamentelor</t>
  </si>
  <si>
    <t>-</t>
  </si>
  <si>
    <t>Fabricarea altor produse alimentare (inclusiv zahăr)</t>
  </si>
  <si>
    <t>DISTRIBUȚIA APEI; SALUBRITATE, GESTIONAREA DEȘEURILOR, ACTIVITĂȚI DE DECONTAMINARE</t>
  </si>
  <si>
    <t xml:space="preserve">Distribuţia apei; salubritate, gestionarea deşeurilor, activităţi de decontaminare </t>
  </si>
  <si>
    <t xml:space="preserve">Producţia şi furnizarea de energie electrică şi termică, gaze, apă caldă şi aer condiţionat </t>
  </si>
  <si>
    <t>Publică</t>
  </si>
  <si>
    <t>Privată</t>
  </si>
  <si>
    <t>Mixtă (publică și privată), fără participare străină</t>
  </si>
  <si>
    <t>Străină</t>
  </si>
  <si>
    <t>A întreprinderilor mixte</t>
  </si>
  <si>
    <t>mil. lei</t>
  </si>
  <si>
    <t>pe regiuni de dezvoltare, în anul 2021</t>
  </si>
  <si>
    <t>Mun. Chișinău</t>
  </si>
  <si>
    <t>Nord</t>
  </si>
  <si>
    <t>Centru</t>
  </si>
  <si>
    <t>Sud</t>
  </si>
  <si>
    <t>UTA Găgăuzia</t>
  </si>
  <si>
    <t>Ani</t>
  </si>
  <si>
    <t>Industrie – total</t>
  </si>
  <si>
    <t>B Industria extractiva</t>
  </si>
  <si>
    <t>C Industria prelucratoare</t>
  </si>
  <si>
    <t>D Productia si furnizarea de energie electrica si termica, gaze, apa calda si aer conditionat</t>
  </si>
  <si>
    <t>59659,6</t>
  </si>
  <si>
    <t>30831,0</t>
  </si>
  <si>
    <t>13048,2</t>
  </si>
  <si>
    <t>pe tipuri de activități economice, în anul 2021</t>
  </si>
  <si>
    <t>(anul precedent=100)</t>
  </si>
  <si>
    <t>ponderea pe piața externă, %</t>
  </si>
  <si>
    <t>Valoarea producției fabricate, mil. lei</t>
  </si>
  <si>
    <r>
      <t xml:space="preserve">Figura 1. </t>
    </r>
    <r>
      <rPr>
        <i/>
        <sz val="9"/>
        <rFont val="Arial"/>
        <family val="2"/>
      </rPr>
      <t xml:space="preserve">Evoluţia indicilor producţiei industriale, %
</t>
    </r>
    <r>
      <rPr>
        <sz val="9"/>
        <rFont val="Arial"/>
        <family val="2"/>
      </rPr>
      <t xml:space="preserve">        </t>
    </r>
  </si>
  <si>
    <r>
      <t xml:space="preserve">Figura 2. </t>
    </r>
    <r>
      <rPr>
        <i/>
        <sz val="9"/>
        <rFont val="Arial"/>
        <family val="2"/>
      </rPr>
      <t xml:space="preserve">Structura producţiei industriale, pe activităţi economice, %
</t>
    </r>
    <r>
      <rPr>
        <sz val="9"/>
        <rFont val="Arial"/>
        <family val="2"/>
      </rPr>
      <t xml:space="preserve">        </t>
    </r>
  </si>
  <si>
    <r>
      <t xml:space="preserve">Figura 3. </t>
    </r>
    <r>
      <rPr>
        <i/>
        <sz val="9"/>
        <rFont val="Arial"/>
        <family val="2"/>
      </rPr>
      <t xml:space="preserve">Structura producţiei industriale, pe forme de proprietate, %
</t>
    </r>
    <r>
      <rPr>
        <sz val="9"/>
        <rFont val="Arial"/>
        <family val="2"/>
      </rPr>
      <t xml:space="preserve">        </t>
    </r>
  </si>
  <si>
    <r>
      <t xml:space="preserve">Tabelul 1. </t>
    </r>
    <r>
      <rPr>
        <b/>
        <i/>
        <sz val="9"/>
        <rFont val="Arial"/>
        <family val="2"/>
      </rPr>
      <t>Valoarea producției industriale fabricate și livrate</t>
    </r>
    <r>
      <rPr>
        <b/>
        <i/>
        <vertAlign val="superscript"/>
        <sz val="9"/>
        <rFont val="Arial"/>
        <family val="2"/>
      </rPr>
      <t>3</t>
    </r>
    <r>
      <rPr>
        <b/>
        <i/>
        <sz val="9"/>
        <rFont val="Arial"/>
        <family val="2"/>
      </rPr>
      <t>, în prețuri curente,</t>
    </r>
  </si>
  <si>
    <r>
      <t>Valoarea producției livrate</t>
    </r>
    <r>
      <rPr>
        <b/>
        <vertAlign val="superscript"/>
        <sz val="9"/>
        <rFont val="Arial"/>
        <family val="2"/>
      </rPr>
      <t>3</t>
    </r>
  </si>
  <si>
    <r>
      <t>Fabricarea de mașini, utilaje și echipamente n.c.a.</t>
    </r>
    <r>
      <rPr>
        <vertAlign val="superscript"/>
        <sz val="9"/>
        <rFont val="Arial"/>
        <family val="2"/>
      </rPr>
      <t>4</t>
    </r>
  </si>
  <si>
    <r>
      <t>Alte activități industriale n.c.a.</t>
    </r>
    <r>
      <rPr>
        <vertAlign val="superscript"/>
        <sz val="9"/>
        <rFont val="Arial"/>
        <family val="2"/>
      </rPr>
      <t xml:space="preserve"> 4</t>
    </r>
  </si>
  <si>
    <r>
      <t xml:space="preserve">Tabelul 2. </t>
    </r>
    <r>
      <rPr>
        <b/>
        <i/>
        <sz val="9"/>
        <rFont val="Arial"/>
        <family val="2"/>
      </rPr>
      <t>Valoarea producției industriale fabricate și livrate</t>
    </r>
    <r>
      <rPr>
        <b/>
        <i/>
        <vertAlign val="superscript"/>
        <sz val="9"/>
        <rFont val="Arial"/>
        <family val="2"/>
      </rPr>
      <t>3</t>
    </r>
    <r>
      <rPr>
        <b/>
        <i/>
        <sz val="9"/>
        <rFont val="Arial"/>
        <family val="2"/>
      </rPr>
      <t>, în prețuri curente,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</si>
</sst>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.0"/>
    <numFmt numFmtId="179" formatCode="#,##0.0;[Red]#,##0.0"/>
    <numFmt numFmtId="180" formatCode="[$-10409]#,##0.0;\-#,##0.0"/>
    <numFmt numFmtId="181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sz val="9"/>
      <color indexed="8"/>
      <name val="Calibri"/>
      <family val="0"/>
    </font>
    <font>
      <b/>
      <sz val="9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3" fillId="33" borderId="10" xfId="0" applyNumberFormat="1" applyFont="1" applyFill="1" applyBorder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wrapText="1"/>
    </xf>
    <xf numFmtId="181" fontId="3" fillId="33" borderId="13" xfId="0" applyNumberFormat="1" applyFont="1" applyFill="1" applyBorder="1" applyAlignment="1">
      <alignment vertical="top"/>
    </xf>
    <xf numFmtId="181" fontId="3" fillId="33" borderId="13" xfId="0" applyNumberFormat="1" applyFont="1" applyFill="1" applyBorder="1" applyAlignment="1">
      <alignment horizontal="right" vertical="top"/>
    </xf>
    <xf numFmtId="0" fontId="3" fillId="33" borderId="0" xfId="0" applyFont="1" applyFill="1" applyBorder="1" applyAlignment="1">
      <alignment wrapText="1"/>
    </xf>
    <xf numFmtId="181" fontId="3" fillId="33" borderId="0" xfId="0" applyNumberFormat="1" applyFont="1" applyFill="1" applyBorder="1" applyAlignment="1">
      <alignment vertical="top"/>
    </xf>
    <xf numFmtId="181" fontId="3" fillId="33" borderId="0" xfId="0" applyNumberFormat="1" applyFont="1" applyFill="1" applyBorder="1" applyAlignment="1">
      <alignment horizontal="right" vertical="top"/>
    </xf>
    <xf numFmtId="181" fontId="3" fillId="33" borderId="0" xfId="0" applyNumberFormat="1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wrapText="1"/>
    </xf>
    <xf numFmtId="181" fontId="3" fillId="33" borderId="14" xfId="0" applyNumberFormat="1" applyFont="1" applyFill="1" applyBorder="1" applyAlignment="1">
      <alignment vertical="top"/>
    </xf>
    <xf numFmtId="181" fontId="3" fillId="33" borderId="14" xfId="0" applyNumberFormat="1" applyFont="1" applyFill="1" applyBorder="1" applyAlignment="1">
      <alignment horizontal="right" vertical="top"/>
    </xf>
    <xf numFmtId="164" fontId="3" fillId="33" borderId="0" xfId="0" applyNumberFormat="1" applyFont="1" applyFill="1" applyAlignment="1">
      <alignment/>
    </xf>
    <xf numFmtId="181" fontId="3" fillId="33" borderId="0" xfId="57" applyNumberFormat="1" applyFont="1" applyFill="1" applyAlignment="1">
      <alignment vertical="top"/>
      <protection/>
    </xf>
    <xf numFmtId="0" fontId="3" fillId="33" borderId="0" xfId="0" applyFont="1" applyFill="1" applyBorder="1" applyAlignment="1">
      <alignment/>
    </xf>
    <xf numFmtId="181" fontId="3" fillId="33" borderId="14" xfId="57" applyNumberFormat="1" applyFont="1" applyFill="1" applyBorder="1" applyAlignment="1">
      <alignment vertical="top"/>
      <protection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3" fillId="33" borderId="12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 wrapText="1" indent="1"/>
    </xf>
    <xf numFmtId="164" fontId="3" fillId="33" borderId="12" xfId="0" applyNumberFormat="1" applyFont="1" applyFill="1" applyBorder="1" applyAlignment="1" quotePrefix="1">
      <alignment horizontal="right" vertical="center" wrapText="1"/>
    </xf>
    <xf numFmtId="0" fontId="3" fillId="33" borderId="15" xfId="0" applyFont="1" applyFill="1" applyBorder="1" applyAlignment="1">
      <alignment horizontal="left" vertical="center" indent="1"/>
    </xf>
    <xf numFmtId="164" fontId="3" fillId="33" borderId="10" xfId="0" applyNumberFormat="1" applyFont="1" applyFill="1" applyBorder="1" applyAlignment="1" quotePrefix="1">
      <alignment horizontal="right" vertical="center" wrapText="1"/>
    </xf>
    <xf numFmtId="164" fontId="3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wrapText="1"/>
    </xf>
    <xf numFmtId="164" fontId="5" fillId="33" borderId="16" xfId="0" applyNumberFormat="1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right" wrapText="1"/>
    </xf>
    <xf numFmtId="164" fontId="5" fillId="33" borderId="13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wrapText="1"/>
    </xf>
    <xf numFmtId="164" fontId="3" fillId="33" borderId="17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 wrapText="1"/>
    </xf>
    <xf numFmtId="164" fontId="3" fillId="33" borderId="0" xfId="0" applyNumberFormat="1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left" wrapText="1"/>
    </xf>
    <xf numFmtId="164" fontId="3" fillId="33" borderId="18" xfId="0" applyNumberFormat="1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right" wrapText="1"/>
    </xf>
    <xf numFmtId="164" fontId="3" fillId="33" borderId="14" xfId="0" applyNumberFormat="1" applyFont="1" applyFill="1" applyBorder="1" applyAlignment="1">
      <alignment horizontal="right" wrapText="1"/>
    </xf>
    <xf numFmtId="164" fontId="3" fillId="33" borderId="14" xfId="0" applyNumberFormat="1" applyFont="1" applyFill="1" applyBorder="1" applyAlignment="1" quotePrefix="1">
      <alignment horizontal="right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215"/>
          <c:w val="0.9727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'Figura.1'!$A$36</c:f>
              <c:strCache>
                <c:ptCount val="1"/>
                <c:pt idx="0">
                  <c:v>Industrie – 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'Figura.1'!$B$35:$H$35</c:f>
              <c:numCache/>
            </c:numRef>
          </c:cat>
          <c:val>
            <c:numRef>
              <c:f>'Figura.1'!$B$36:$H$36</c:f>
              <c:numCache/>
            </c:numRef>
          </c:val>
          <c:smooth val="0"/>
        </c:ser>
        <c:ser>
          <c:idx val="1"/>
          <c:order val="1"/>
          <c:tx>
            <c:strRef>
              <c:f>'Figura.1'!$A$37</c:f>
              <c:strCache>
                <c:ptCount val="1"/>
                <c:pt idx="0">
                  <c:v>B Industria extractiva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'Figura.1'!$B$35:$H$35</c:f>
              <c:numCache/>
            </c:numRef>
          </c:cat>
          <c:val>
            <c:numRef>
              <c:f>'Figura.1'!$B$37:$H$37</c:f>
              <c:numCache/>
            </c:numRef>
          </c:val>
          <c:smooth val="0"/>
        </c:ser>
        <c:ser>
          <c:idx val="2"/>
          <c:order val="2"/>
          <c:tx>
            <c:strRef>
              <c:f>'Figura.1'!$A$38</c:f>
              <c:strCache>
                <c:ptCount val="1"/>
                <c:pt idx="0">
                  <c:v>C Industria prelucratoare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'Figura.1'!$B$35:$H$35</c:f>
              <c:numCache/>
            </c:numRef>
          </c:cat>
          <c:val>
            <c:numRef>
              <c:f>'Figura.1'!$B$38:$H$38</c:f>
              <c:numCache/>
            </c:numRef>
          </c:val>
          <c:smooth val="0"/>
        </c:ser>
        <c:ser>
          <c:idx val="3"/>
          <c:order val="3"/>
          <c:tx>
            <c:strRef>
              <c:f>'Figura.1'!$A$39</c:f>
              <c:strCache>
                <c:ptCount val="1"/>
                <c:pt idx="0">
                  <c:v>D Productia si furnizarea de energie electrica si termica, gaze, apa calda si aer conditionat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'Figura.1'!$B$35:$H$35</c:f>
              <c:numCache/>
            </c:numRef>
          </c:cat>
          <c:val>
            <c:numRef>
              <c:f>'Figura.1'!$B$39:$H$39</c:f>
              <c:numCache/>
            </c:numRef>
          </c:val>
          <c:smooth val="0"/>
        </c:ser>
        <c:marker val="1"/>
        <c:axId val="28702750"/>
        <c:axId val="56998159"/>
      </c:lineChart>
      <c:catAx>
        <c:axId val="28702750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crossAx val="56998159"/>
        <c:crosses val="autoZero"/>
        <c:auto val="1"/>
        <c:lblOffset val="100"/>
        <c:tickLblSkip val="1"/>
        <c:noMultiLvlLbl val="0"/>
      </c:catAx>
      <c:valAx>
        <c:axId val="56998159"/>
        <c:scaling>
          <c:orientation val="minMax"/>
          <c:min val="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2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"/>
          <c:y val="0.78775"/>
          <c:w val="0.82725"/>
          <c:h val="0.2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005"/>
          <c:y val="-0.01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153"/>
          <c:w val="0.3475"/>
          <c:h val="0.57525"/>
        </c:manualLayout>
      </c:layout>
      <c:pieChart>
        <c:varyColors val="1"/>
        <c:ser>
          <c:idx val="1"/>
          <c:order val="0"/>
          <c:tx>
            <c:strRef>
              <c:f>'Figura.2'!$B$32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F4E7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E75B6"/>
              </a:solidFill>
              <a:ln w="3175">
                <a:noFill/>
              </a:ln>
            </c:spPr>
          </c:dPt>
          <c:dPt>
            <c:idx val="2"/>
            <c:explosion val="1"/>
            <c:spPr>
              <a:solidFill>
                <a:srgbClr val="BDD7E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DC3E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'Figura.2'!$A$33:$A$36</c:f>
              <c:strCache/>
            </c:strRef>
          </c:cat>
          <c:val>
            <c:numRef>
              <c:f>'Figura.2'!$B$33:$B$36</c:f>
              <c:numCache/>
            </c:numRef>
          </c:val>
        </c:ser>
        <c:ser>
          <c:idx val="0"/>
          <c:order val="1"/>
          <c:tx>
            <c:strRef>
              <c:f>'Figura.2'!$B$32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'Figura.2'!$A$33:$A$36</c:f>
              <c:strCache/>
            </c:strRef>
          </c:cat>
          <c:val>
            <c:numRef>
              <c:f>'Figura.2'!$B$33:$B$33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1"/>
          <c:y val="0.78375"/>
          <c:w val="0.896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325"/>
          <c:y val="-0.04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075"/>
          <c:y val="0.1905"/>
          <c:w val="0.81825"/>
          <c:h val="0.7795"/>
        </c:manualLayout>
      </c:layout>
      <c:pieChart>
        <c:varyColors val="1"/>
        <c:ser>
          <c:idx val="1"/>
          <c:order val="0"/>
          <c:tx>
            <c:strRef>
              <c:f>'Figura.2'!$C$32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F4E7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E75B6"/>
              </a:solidFill>
              <a:ln w="3175">
                <a:noFill/>
              </a:ln>
            </c:spPr>
          </c:dPt>
          <c:dPt>
            <c:idx val="2"/>
            <c:explosion val="1"/>
            <c:spPr>
              <a:solidFill>
                <a:srgbClr val="BDD7E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DC3E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'Figura.2'!$A$33:$A$36</c:f>
              <c:strCache/>
            </c:strRef>
          </c:cat>
          <c:val>
            <c:numRef>
              <c:f>'Figura.2'!$C$33:$C$36</c:f>
              <c:numCache/>
            </c:numRef>
          </c:val>
        </c:ser>
        <c:ser>
          <c:idx val="0"/>
          <c:order val="1"/>
          <c:tx>
            <c:strRef>
              <c:f>'Figura.2'!$B$32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'Figura.2'!$A$33:$A$36</c:f>
              <c:strCache/>
            </c:strRef>
          </c:cat>
          <c:val>
            <c:numRef>
              <c:f>'Figura.2'!$B$33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845"/>
          <c:y val="-0.01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"/>
          <c:y val="0.133"/>
          <c:w val="0.35225"/>
          <c:h val="0.591"/>
        </c:manualLayout>
      </c:layout>
      <c:pieChart>
        <c:varyColors val="1"/>
        <c:ser>
          <c:idx val="1"/>
          <c:order val="0"/>
          <c:tx>
            <c:strRef>
              <c:f>'Figura.3'!$B$30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F4E7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E75B6"/>
              </a:solidFill>
              <a:ln w="3175">
                <a:noFill/>
              </a:ln>
            </c:spPr>
          </c:dPt>
          <c:dPt>
            <c:idx val="2"/>
            <c:explosion val="1"/>
            <c:spPr>
              <a:solidFill>
                <a:srgbClr val="BDD7E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DC3E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'Figura.3'!$A$31:$A$35</c:f>
              <c:strCache/>
            </c:strRef>
          </c:cat>
          <c:val>
            <c:numRef>
              <c:f>'Figura.3'!$B$31:$B$35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771"/>
          <c:w val="0.586"/>
          <c:h val="0.1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75"/>
          <c:y val="0.20075"/>
          <c:w val="0.83875"/>
          <c:h val="0.71725"/>
        </c:manualLayout>
      </c:layout>
      <c:pieChart>
        <c:varyColors val="1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F4E7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E75B6"/>
              </a:solidFill>
              <a:ln w="3175">
                <a:noFill/>
              </a:ln>
            </c:spPr>
          </c:dPt>
          <c:dPt>
            <c:idx val="2"/>
            <c:explosion val="1"/>
            <c:spPr>
              <a:solidFill>
                <a:srgbClr val="BDD7E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DC3E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'Figura.3'!$C$31:$C$35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38100</xdr:rowOff>
    </xdr:from>
    <xdr:to>
      <xdr:col>9</xdr:col>
      <xdr:colOff>247650</xdr:colOff>
      <xdr:row>23</xdr:row>
      <xdr:rowOff>123825</xdr:rowOff>
    </xdr:to>
    <xdr:graphicFrame>
      <xdr:nvGraphicFramePr>
        <xdr:cNvPr id="1" name="Chart 2"/>
        <xdr:cNvGraphicFramePr/>
      </xdr:nvGraphicFramePr>
      <xdr:xfrm>
        <a:off x="123825" y="495300"/>
        <a:ext cx="66008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</xdr:row>
      <xdr:rowOff>47625</xdr:rowOff>
    </xdr:from>
    <xdr:to>
      <xdr:col>0</xdr:col>
      <xdr:colOff>695325</xdr:colOff>
      <xdr:row>3</xdr:row>
      <xdr:rowOff>85725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38150" y="361950"/>
          <a:ext cx="2571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15</xdr:col>
      <xdr:colOff>304800</xdr:colOff>
      <xdr:row>18</xdr:row>
      <xdr:rowOff>95250</xdr:rowOff>
    </xdr:from>
    <xdr:to>
      <xdr:col>16</xdr:col>
      <xdr:colOff>190500</xdr:colOff>
      <xdr:row>18</xdr:row>
      <xdr:rowOff>142875</xdr:rowOff>
    </xdr:to>
    <xdr:sp fLocksText="0">
      <xdr:nvSpPr>
        <xdr:cNvPr id="3" name="TextBox 2"/>
        <xdr:cNvSpPr txBox="1">
          <a:spLocks noChangeArrowheads="1"/>
        </xdr:cNvSpPr>
      </xdr:nvSpPr>
      <xdr:spPr>
        <a:xfrm flipH="1" flipV="1">
          <a:off x="10439400" y="2962275"/>
          <a:ext cx="4953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66675</xdr:rowOff>
    </xdr:from>
    <xdr:to>
      <xdr:col>7</xdr:col>
      <xdr:colOff>323850</xdr:colOff>
      <xdr:row>25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85775" y="361950"/>
          <a:ext cx="5381625" cy="3552825"/>
          <a:chOff x="47626" y="519479"/>
          <a:chExt cx="6407394" cy="3916240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47626" y="519479"/>
          <a:ext cx="6407394" cy="39162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6"/>
          <xdr:cNvGraphicFramePr/>
        </xdr:nvGraphicFramePr>
        <xdr:xfrm>
          <a:off x="3121573" y="571369"/>
          <a:ext cx="2790420" cy="292347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19050</xdr:rowOff>
    </xdr:from>
    <xdr:to>
      <xdr:col>7</xdr:col>
      <xdr:colOff>228600</xdr:colOff>
      <xdr:row>25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457200" y="314325"/>
          <a:ext cx="5314950" cy="3495675"/>
          <a:chOff x="47625" y="475086"/>
          <a:chExt cx="6268183" cy="3960633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47625" y="519643"/>
          <a:ext cx="6268183" cy="391607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6"/>
          <xdr:cNvGraphicFramePr/>
        </xdr:nvGraphicFramePr>
        <xdr:xfrm>
          <a:off x="3225594" y="475086"/>
          <a:ext cx="2591894" cy="31348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41.140625" style="1" customWidth="1"/>
    <col min="2" max="4" width="8.7109375" style="1" customWidth="1"/>
    <col min="5" max="5" width="9.7109375" style="1" customWidth="1"/>
    <col min="6" max="6" width="8.7109375" style="1" customWidth="1"/>
    <col min="7" max="7" width="10.421875" style="1" customWidth="1"/>
    <col min="8" max="16384" width="9.140625" style="1" customWidth="1"/>
  </cols>
  <sheetData>
    <row r="2" spans="1:7" ht="12.75">
      <c r="A2" s="59" t="s">
        <v>65</v>
      </c>
      <c r="B2" s="59"/>
      <c r="C2" s="59"/>
      <c r="D2" s="59"/>
      <c r="E2" s="59"/>
      <c r="F2" s="59"/>
      <c r="G2" s="59"/>
    </row>
    <row r="3" spans="1:7" ht="11.25">
      <c r="A3" s="60" t="s">
        <v>58</v>
      </c>
      <c r="B3" s="60"/>
      <c r="C3" s="60"/>
      <c r="D3" s="60"/>
      <c r="E3" s="60"/>
      <c r="F3" s="60"/>
      <c r="G3" s="60"/>
    </row>
    <row r="4" ht="11.25">
      <c r="G4" s="25"/>
    </row>
    <row r="5" spans="1:7" ht="13.5">
      <c r="A5" s="58"/>
      <c r="B5" s="57" t="s">
        <v>61</v>
      </c>
      <c r="C5" s="57"/>
      <c r="D5" s="55" t="s">
        <v>66</v>
      </c>
      <c r="E5" s="55"/>
      <c r="F5" s="55"/>
      <c r="G5" s="56"/>
    </row>
    <row r="6" spans="1:7" ht="12">
      <c r="A6" s="58"/>
      <c r="B6" s="57"/>
      <c r="C6" s="57"/>
      <c r="D6" s="53">
        <v>2021</v>
      </c>
      <c r="E6" s="54"/>
      <c r="F6" s="53">
        <v>2020</v>
      </c>
      <c r="G6" s="54"/>
    </row>
    <row r="7" spans="1:7" ht="36">
      <c r="A7" s="58"/>
      <c r="B7" s="26">
        <v>2021</v>
      </c>
      <c r="C7" s="26">
        <v>2020</v>
      </c>
      <c r="D7" s="26" t="s">
        <v>43</v>
      </c>
      <c r="E7" s="26" t="s">
        <v>60</v>
      </c>
      <c r="F7" s="26" t="s">
        <v>43</v>
      </c>
      <c r="G7" s="27" t="s">
        <v>60</v>
      </c>
    </row>
    <row r="8" spans="1:9" ht="12">
      <c r="A8" s="28" t="s">
        <v>8</v>
      </c>
      <c r="B8" s="29">
        <v>70561.767</v>
      </c>
      <c r="C8" s="29">
        <v>59659.6063</v>
      </c>
      <c r="D8" s="29">
        <v>66819.122</v>
      </c>
      <c r="E8" s="30">
        <v>34.020232860886736</v>
      </c>
      <c r="F8" s="29">
        <v>56978.531200000005</v>
      </c>
      <c r="G8" s="30">
        <v>35.06626387027681</v>
      </c>
      <c r="H8" s="21"/>
      <c r="I8" s="21"/>
    </row>
    <row r="9" spans="1:9" ht="11.25">
      <c r="A9" s="31" t="s">
        <v>3</v>
      </c>
      <c r="B9" s="32">
        <v>1096.6906999999999</v>
      </c>
      <c r="C9" s="32">
        <v>1040.996</v>
      </c>
      <c r="D9" s="32">
        <v>1005.8393000000001</v>
      </c>
      <c r="E9" s="33">
        <v>1.0216542543127913</v>
      </c>
      <c r="F9" s="32">
        <v>931.13</v>
      </c>
      <c r="G9" s="33">
        <v>2.1187374480469967</v>
      </c>
      <c r="H9" s="21"/>
      <c r="I9" s="21"/>
    </row>
    <row r="10" spans="1:9" ht="11.25">
      <c r="A10" s="31" t="s">
        <v>4</v>
      </c>
      <c r="B10" s="32">
        <v>59282.9711</v>
      </c>
      <c r="C10" s="32">
        <v>50034.868</v>
      </c>
      <c r="D10" s="32">
        <v>55787.2706</v>
      </c>
      <c r="E10" s="33">
        <v>40.01114064182232</v>
      </c>
      <c r="F10" s="32">
        <v>47602.1358</v>
      </c>
      <c r="G10" s="33">
        <v>41.258473952759076</v>
      </c>
      <c r="H10" s="21"/>
      <c r="I10" s="21"/>
    </row>
    <row r="11" spans="1:9" ht="11.25">
      <c r="A11" s="31" t="s">
        <v>0</v>
      </c>
      <c r="B11" s="32">
        <v>20208.3382</v>
      </c>
      <c r="C11" s="32">
        <v>16588.6282</v>
      </c>
      <c r="D11" s="32">
        <v>18857.974899999997</v>
      </c>
      <c r="E11" s="33">
        <v>20.730200462829128</v>
      </c>
      <c r="F11" s="32">
        <v>16321.8185</v>
      </c>
      <c r="G11" s="33">
        <v>21.22331099319601</v>
      </c>
      <c r="H11" s="21"/>
      <c r="I11" s="21"/>
    </row>
    <row r="12" spans="1:9" ht="22.5">
      <c r="A12" s="34" t="s">
        <v>9</v>
      </c>
      <c r="B12" s="32">
        <v>5077.2072</v>
      </c>
      <c r="C12" s="32">
        <v>4291.4225</v>
      </c>
      <c r="D12" s="32">
        <v>4642.342900000001</v>
      </c>
      <c r="E12" s="33">
        <v>2.5676453154720646</v>
      </c>
      <c r="F12" s="32">
        <v>3863.8807</v>
      </c>
      <c r="G12" s="33">
        <v>1.941713676615326</v>
      </c>
      <c r="H12" s="21"/>
      <c r="I12" s="21"/>
    </row>
    <row r="13" spans="1:9" ht="22.5">
      <c r="A13" s="34" t="s">
        <v>10</v>
      </c>
      <c r="B13" s="32">
        <v>485.7698</v>
      </c>
      <c r="C13" s="32">
        <v>368.2371</v>
      </c>
      <c r="D13" s="32">
        <v>468.6303</v>
      </c>
      <c r="E13" s="35" t="s">
        <v>33</v>
      </c>
      <c r="F13" s="32">
        <v>357.16970000000003</v>
      </c>
      <c r="G13" s="35" t="s">
        <v>33</v>
      </c>
      <c r="H13" s="21"/>
      <c r="I13" s="21"/>
    </row>
    <row r="14" spans="1:9" ht="11.25">
      <c r="A14" s="34" t="s">
        <v>11</v>
      </c>
      <c r="B14" s="32">
        <v>3075.906</v>
      </c>
      <c r="C14" s="32">
        <v>2283.4771</v>
      </c>
      <c r="D14" s="32">
        <v>2557.6713</v>
      </c>
      <c r="E14" s="33">
        <v>75.15012190972313</v>
      </c>
      <c r="F14" s="32">
        <v>2569.4346</v>
      </c>
      <c r="G14" s="33">
        <v>77.30382785380098</v>
      </c>
      <c r="H14" s="21"/>
      <c r="I14" s="21"/>
    </row>
    <row r="15" spans="1:9" ht="22.5">
      <c r="A15" s="34" t="s">
        <v>12</v>
      </c>
      <c r="B15" s="32">
        <v>3015.4731</v>
      </c>
      <c r="C15" s="32">
        <v>2683.72</v>
      </c>
      <c r="D15" s="32">
        <v>3011.7518</v>
      </c>
      <c r="E15" s="33">
        <v>28.78478897231837</v>
      </c>
      <c r="F15" s="32">
        <v>2587.9452</v>
      </c>
      <c r="G15" s="33">
        <v>26.164522339962993</v>
      </c>
      <c r="H15" s="21"/>
      <c r="I15" s="21"/>
    </row>
    <row r="16" spans="1:9" ht="11.25">
      <c r="A16" s="34" t="s">
        <v>13</v>
      </c>
      <c r="B16" s="32">
        <v>2426.1517000000003</v>
      </c>
      <c r="C16" s="32">
        <v>2247.7134</v>
      </c>
      <c r="D16" s="32">
        <v>2403.2559</v>
      </c>
      <c r="E16" s="33">
        <v>8.711685676086347</v>
      </c>
      <c r="F16" s="32">
        <v>2206.6162000000004</v>
      </c>
      <c r="G16" s="33">
        <v>7.758000689018776</v>
      </c>
      <c r="H16" s="21"/>
      <c r="I16" s="21"/>
    </row>
    <row r="17" spans="1:9" ht="22.5">
      <c r="A17" s="34" t="s">
        <v>14</v>
      </c>
      <c r="B17" s="32">
        <v>581.4394</v>
      </c>
      <c r="C17" s="32">
        <v>480.3822</v>
      </c>
      <c r="D17" s="32">
        <v>537.2936</v>
      </c>
      <c r="E17" s="33">
        <v>15.623860027366787</v>
      </c>
      <c r="F17" s="32">
        <v>448.6574</v>
      </c>
      <c r="G17" s="33">
        <v>13.904507091602635</v>
      </c>
      <c r="H17" s="21"/>
      <c r="I17" s="21"/>
    </row>
    <row r="18" spans="1:9" ht="22.5">
      <c r="A18" s="34" t="s">
        <v>15</v>
      </c>
      <c r="B18" s="32">
        <v>2930.2913</v>
      </c>
      <c r="C18" s="32">
        <v>2527.982</v>
      </c>
      <c r="D18" s="32">
        <v>2796.8749</v>
      </c>
      <c r="E18" s="33">
        <v>11.225275038222126</v>
      </c>
      <c r="F18" s="32">
        <v>2397.6162999999997</v>
      </c>
      <c r="G18" s="33">
        <v>11.516050337161957</v>
      </c>
      <c r="H18" s="21"/>
      <c r="I18" s="21"/>
    </row>
    <row r="19" spans="1:9" ht="11.25">
      <c r="A19" s="36" t="s">
        <v>34</v>
      </c>
      <c r="B19" s="32">
        <v>2432.3886</v>
      </c>
      <c r="C19" s="32">
        <v>1551.1447</v>
      </c>
      <c r="D19" s="32">
        <v>2336.9177</v>
      </c>
      <c r="E19" s="33">
        <v>16.72595915551498</v>
      </c>
      <c r="F19" s="32">
        <v>1791.0907</v>
      </c>
      <c r="G19" s="33">
        <v>12.043750771527092</v>
      </c>
      <c r="H19" s="21"/>
      <c r="I19" s="21"/>
    </row>
    <row r="20" spans="1:9" ht="11.25">
      <c r="A20" s="34" t="s">
        <v>16</v>
      </c>
      <c r="B20" s="32">
        <v>183.71110000000002</v>
      </c>
      <c r="C20" s="32">
        <v>154.5492</v>
      </c>
      <c r="D20" s="32">
        <v>103.2365</v>
      </c>
      <c r="E20" s="33">
        <v>2.8465707380626033</v>
      </c>
      <c r="F20" s="32">
        <v>99.40769999999999</v>
      </c>
      <c r="G20" s="33">
        <v>0.21316256185386043</v>
      </c>
      <c r="H20" s="21"/>
      <c r="I20" s="21"/>
    </row>
    <row r="21" spans="1:9" ht="11.25">
      <c r="A21" s="31" t="s">
        <v>17</v>
      </c>
      <c r="B21" s="32">
        <v>5627.9367</v>
      </c>
      <c r="C21" s="32">
        <v>4996.076</v>
      </c>
      <c r="D21" s="32">
        <v>5553.956099999999</v>
      </c>
      <c r="E21" s="33">
        <v>47.71032849899552</v>
      </c>
      <c r="F21" s="32">
        <v>4816.6259</v>
      </c>
      <c r="G21" s="33">
        <v>51.06610210271884</v>
      </c>
      <c r="H21" s="21"/>
      <c r="I21" s="21"/>
    </row>
    <row r="22" spans="1:9" ht="11.25">
      <c r="A22" s="31" t="s">
        <v>1</v>
      </c>
      <c r="B22" s="32">
        <v>3144.1381</v>
      </c>
      <c r="C22" s="32">
        <v>2704.8576000000003</v>
      </c>
      <c r="D22" s="32">
        <v>3080.5639</v>
      </c>
      <c r="E22" s="33">
        <v>86.14872426441146</v>
      </c>
      <c r="F22" s="32">
        <v>2649.693</v>
      </c>
      <c r="G22" s="33">
        <v>88.5892063722099</v>
      </c>
      <c r="H22" s="21"/>
      <c r="I22" s="21"/>
    </row>
    <row r="23" spans="1:9" ht="11.25">
      <c r="A23" s="31" t="s">
        <v>18</v>
      </c>
      <c r="B23" s="32">
        <v>3033.2935</v>
      </c>
      <c r="C23" s="32">
        <v>2537.4863</v>
      </c>
      <c r="D23" s="32">
        <v>2946.8334</v>
      </c>
      <c r="E23" s="33">
        <v>72.45270804925723</v>
      </c>
      <c r="F23" s="32">
        <v>2490.5188</v>
      </c>
      <c r="G23" s="33">
        <v>70.86079414457743</v>
      </c>
      <c r="H23" s="21"/>
      <c r="I23" s="21"/>
    </row>
    <row r="24" spans="1:9" ht="33.75">
      <c r="A24" s="31" t="s">
        <v>19</v>
      </c>
      <c r="B24" s="32">
        <v>480.4855</v>
      </c>
      <c r="C24" s="32">
        <v>428.1251</v>
      </c>
      <c r="D24" s="32">
        <v>485.5836</v>
      </c>
      <c r="E24" s="33">
        <v>68.84561175459797</v>
      </c>
      <c r="F24" s="32">
        <v>405.5785</v>
      </c>
      <c r="G24" s="33">
        <v>72.42745855611183</v>
      </c>
      <c r="H24" s="21"/>
      <c r="I24" s="21"/>
    </row>
    <row r="25" spans="1:9" ht="37.5" customHeight="1">
      <c r="A25" s="31" t="s">
        <v>20</v>
      </c>
      <c r="B25" s="32">
        <v>562.9495</v>
      </c>
      <c r="C25" s="32">
        <v>396.7582</v>
      </c>
      <c r="D25" s="32">
        <v>485.5133</v>
      </c>
      <c r="E25" s="33">
        <v>40.67112064695241</v>
      </c>
      <c r="F25" s="32">
        <v>349.2687</v>
      </c>
      <c r="G25" s="33">
        <v>24.860973800400664</v>
      </c>
      <c r="H25" s="21"/>
      <c r="I25" s="21"/>
    </row>
    <row r="26" spans="1:9" ht="11.25">
      <c r="A26" s="31" t="s">
        <v>21</v>
      </c>
      <c r="B26" s="32">
        <v>918.311</v>
      </c>
      <c r="C26" s="32">
        <v>699.6155</v>
      </c>
      <c r="D26" s="32">
        <v>895.5318000000001</v>
      </c>
      <c r="E26" s="33">
        <v>20.348456637720737</v>
      </c>
      <c r="F26" s="32">
        <v>672.403</v>
      </c>
      <c r="G26" s="33">
        <v>22.964843999803687</v>
      </c>
      <c r="H26" s="21"/>
      <c r="I26" s="21"/>
    </row>
    <row r="27" spans="1:9" ht="11.25">
      <c r="A27" s="31" t="s">
        <v>22</v>
      </c>
      <c r="B27" s="32">
        <v>359.7338</v>
      </c>
      <c r="C27" s="32">
        <v>326.2685</v>
      </c>
      <c r="D27" s="32">
        <v>339.6996</v>
      </c>
      <c r="E27" s="33">
        <v>1.8702406479136273</v>
      </c>
      <c r="F27" s="32">
        <v>309.5295</v>
      </c>
      <c r="G27" s="33">
        <v>1.0561190451960154</v>
      </c>
      <c r="H27" s="21"/>
      <c r="I27" s="21"/>
    </row>
    <row r="28" spans="1:9" ht="11.25">
      <c r="A28" s="31" t="s">
        <v>23</v>
      </c>
      <c r="B28" s="32">
        <v>2189.1516</v>
      </c>
      <c r="C28" s="32">
        <v>2479.7304</v>
      </c>
      <c r="D28" s="32">
        <v>2115.0658</v>
      </c>
      <c r="E28" s="33">
        <v>40.680100827123205</v>
      </c>
      <c r="F28" s="32">
        <v>2402.1038</v>
      </c>
      <c r="G28" s="33">
        <v>44.61470815707465</v>
      </c>
      <c r="H28" s="21"/>
      <c r="I28" s="21"/>
    </row>
    <row r="29" spans="1:9" ht="22.5">
      <c r="A29" s="31" t="s">
        <v>24</v>
      </c>
      <c r="B29" s="32">
        <v>613.6536</v>
      </c>
      <c r="C29" s="32">
        <v>557.2841999999999</v>
      </c>
      <c r="D29" s="32">
        <v>582.8552</v>
      </c>
      <c r="E29" s="33">
        <v>44.28326280695446</v>
      </c>
      <c r="F29" s="32">
        <v>500.5546</v>
      </c>
      <c r="G29" s="33">
        <v>34.87851275365365</v>
      </c>
      <c r="H29" s="21"/>
      <c r="I29" s="21"/>
    </row>
    <row r="30" spans="1:9" ht="11.25">
      <c r="A30" s="31" t="s">
        <v>25</v>
      </c>
      <c r="B30" s="32">
        <v>2853.8035</v>
      </c>
      <c r="C30" s="32">
        <v>2392.1683</v>
      </c>
      <c r="D30" s="32">
        <v>2774.5965</v>
      </c>
      <c r="E30" s="33">
        <v>37.109100368287784</v>
      </c>
      <c r="F30" s="32">
        <v>2281.3947000000003</v>
      </c>
      <c r="G30" s="33">
        <v>39.18183907414179</v>
      </c>
      <c r="H30" s="21"/>
      <c r="I30" s="21"/>
    </row>
    <row r="31" spans="1:9" ht="11.25">
      <c r="A31" s="31" t="s">
        <v>26</v>
      </c>
      <c r="B31" s="32">
        <v>6177.5315</v>
      </c>
      <c r="C31" s="32">
        <v>5269.9097</v>
      </c>
      <c r="D31" s="32">
        <v>5153.9809000000005</v>
      </c>
      <c r="E31" s="33">
        <v>22.01889417168775</v>
      </c>
      <c r="F31" s="32">
        <v>4169.1743</v>
      </c>
      <c r="G31" s="33">
        <v>21.053178323583165</v>
      </c>
      <c r="H31" s="21"/>
      <c r="I31" s="21"/>
    </row>
    <row r="32" spans="1:9" ht="11.25">
      <c r="A32" s="31" t="s">
        <v>27</v>
      </c>
      <c r="B32" s="32">
        <v>352.11359999999996</v>
      </c>
      <c r="C32" s="32">
        <v>148.59820000000002</v>
      </c>
      <c r="D32" s="32">
        <v>344.99940000000004</v>
      </c>
      <c r="E32" s="33">
        <v>56.14024256274068</v>
      </c>
      <c r="F32" s="32">
        <v>130.2923</v>
      </c>
      <c r="G32" s="33">
        <v>18.926981870762894</v>
      </c>
      <c r="H32" s="21"/>
      <c r="I32" s="21"/>
    </row>
    <row r="33" spans="1:9" ht="22.5">
      <c r="A33" s="31" t="s">
        <v>28</v>
      </c>
      <c r="B33" s="32">
        <v>2304.3073999999997</v>
      </c>
      <c r="C33" s="32">
        <v>1795.4245</v>
      </c>
      <c r="D33" s="32">
        <v>2193.0229</v>
      </c>
      <c r="E33" s="33">
        <v>19.034374880444705</v>
      </c>
      <c r="F33" s="32">
        <v>1705.3911</v>
      </c>
      <c r="G33" s="33">
        <v>16.688858057251498</v>
      </c>
      <c r="H33" s="21"/>
      <c r="I33" s="21"/>
    </row>
    <row r="34" spans="1:9" ht="22.5">
      <c r="A34" s="31" t="s">
        <v>29</v>
      </c>
      <c r="B34" s="32">
        <v>359.1859</v>
      </c>
      <c r="C34" s="32">
        <v>338.6035</v>
      </c>
      <c r="D34" s="32">
        <v>348.6346</v>
      </c>
      <c r="E34" s="33">
        <v>85.5016111424397</v>
      </c>
      <c r="F34" s="32">
        <v>337.035</v>
      </c>
      <c r="G34" s="33">
        <v>83.88413666236444</v>
      </c>
      <c r="H34" s="21"/>
      <c r="I34" s="21"/>
    </row>
    <row r="35" spans="1:9" ht="11.25">
      <c r="A35" s="31" t="s">
        <v>2</v>
      </c>
      <c r="B35" s="32">
        <v>351.2201</v>
      </c>
      <c r="C35" s="32">
        <v>2116.2602</v>
      </c>
      <c r="D35" s="32">
        <v>372.6923</v>
      </c>
      <c r="E35" s="33">
        <v>65.81480218400006</v>
      </c>
      <c r="F35" s="32">
        <v>2104.1448</v>
      </c>
      <c r="G35" s="33">
        <v>77.3165943712619</v>
      </c>
      <c r="H35" s="21"/>
      <c r="I35" s="21"/>
    </row>
    <row r="36" spans="1:9" ht="12.75">
      <c r="A36" s="31" t="s">
        <v>67</v>
      </c>
      <c r="B36" s="32">
        <v>540.9084</v>
      </c>
      <c r="C36" s="32">
        <v>488.9374</v>
      </c>
      <c r="D36" s="32">
        <v>436.1419</v>
      </c>
      <c r="E36" s="33">
        <v>53.42302585465877</v>
      </c>
      <c r="F36" s="32">
        <v>355.65729999999996</v>
      </c>
      <c r="G36" s="33">
        <v>42.061304519828504</v>
      </c>
      <c r="H36" s="21"/>
      <c r="I36" s="21"/>
    </row>
    <row r="37" spans="1:9" ht="22.5">
      <c r="A37" s="31" t="s">
        <v>30</v>
      </c>
      <c r="B37" s="32">
        <v>5432.004400000001</v>
      </c>
      <c r="C37" s="32">
        <v>3025.0186</v>
      </c>
      <c r="D37" s="32">
        <v>5322.9842</v>
      </c>
      <c r="E37" s="33">
        <v>88.52598886166147</v>
      </c>
      <c r="F37" s="32">
        <v>3039.3346</v>
      </c>
      <c r="G37" s="33">
        <v>97.9435071084309</v>
      </c>
      <c r="H37" s="21"/>
      <c r="I37" s="21"/>
    </row>
    <row r="38" spans="1:9" ht="11.25">
      <c r="A38" s="31" t="s">
        <v>31</v>
      </c>
      <c r="B38" s="32">
        <v>2424.8602</v>
      </c>
      <c r="C38" s="32">
        <v>1844.5954</v>
      </c>
      <c r="D38" s="32">
        <v>2293.4091000000003</v>
      </c>
      <c r="E38" s="33">
        <v>24.20408116458594</v>
      </c>
      <c r="F38" s="32">
        <v>1756.6798000000001</v>
      </c>
      <c r="G38" s="33">
        <v>26.884706023260467</v>
      </c>
      <c r="H38" s="21"/>
      <c r="I38" s="21"/>
    </row>
    <row r="39" spans="1:9" ht="12.75">
      <c r="A39" s="31" t="s">
        <v>68</v>
      </c>
      <c r="B39" s="32">
        <v>415.2189</v>
      </c>
      <c r="C39" s="32">
        <v>269.6153</v>
      </c>
      <c r="D39" s="32">
        <v>369.9377</v>
      </c>
      <c r="E39" s="33">
        <v>58.66960842325612</v>
      </c>
      <c r="F39" s="32">
        <v>256.8576</v>
      </c>
      <c r="G39" s="33">
        <v>68.94559475756218</v>
      </c>
      <c r="H39" s="21"/>
      <c r="I39" s="21"/>
    </row>
    <row r="40" spans="1:9" ht="22.5">
      <c r="A40" s="31" t="s">
        <v>32</v>
      </c>
      <c r="B40" s="32">
        <v>550.5066999999999</v>
      </c>
      <c r="C40" s="32">
        <v>488.6522</v>
      </c>
      <c r="D40" s="32">
        <v>428.557</v>
      </c>
      <c r="E40" s="33">
        <v>12.466439703470018</v>
      </c>
      <c r="F40" s="32">
        <v>398.9867</v>
      </c>
      <c r="G40" s="33">
        <v>9.382142312011906</v>
      </c>
      <c r="H40" s="21"/>
      <c r="I40" s="21"/>
    </row>
    <row r="41" spans="1:9" ht="33.75">
      <c r="A41" s="31" t="s">
        <v>5</v>
      </c>
      <c r="B41" s="32">
        <v>6705.137</v>
      </c>
      <c r="C41" s="32">
        <v>5778.5795</v>
      </c>
      <c r="D41" s="32">
        <v>6629.923900000001</v>
      </c>
      <c r="E41" s="35" t="s">
        <v>33</v>
      </c>
      <c r="F41" s="32">
        <v>5727.9794</v>
      </c>
      <c r="G41" s="35" t="s">
        <v>33</v>
      </c>
      <c r="H41" s="21"/>
      <c r="I41" s="21"/>
    </row>
    <row r="42" spans="1:9" ht="22.5">
      <c r="A42" s="31" t="s">
        <v>35</v>
      </c>
      <c r="B42" s="32">
        <v>3476.9682000000003</v>
      </c>
      <c r="C42" s="37">
        <v>2805.1627000000003</v>
      </c>
      <c r="D42" s="32">
        <v>3396.0882</v>
      </c>
      <c r="E42" s="33">
        <v>11.796554636007393</v>
      </c>
      <c r="F42" s="32">
        <v>2717.286</v>
      </c>
      <c r="G42" s="33">
        <v>11.798504095630713</v>
      </c>
      <c r="H42" s="21"/>
      <c r="I42" s="21"/>
    </row>
  </sheetData>
  <sheetProtection/>
  <mergeCells count="7">
    <mergeCell ref="F6:G6"/>
    <mergeCell ref="D5:G5"/>
    <mergeCell ref="B5:C6"/>
    <mergeCell ref="A5:A7"/>
    <mergeCell ref="A2:G2"/>
    <mergeCell ref="A3:G3"/>
    <mergeCell ref="D6:E6"/>
  </mergeCells>
  <printOptions/>
  <pageMargins left="0.7" right="0.7" top="0.75" bottom="0.75" header="0.3" footer="0.3"/>
  <pageSetup fitToHeight="0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1.140625" style="1" customWidth="1"/>
    <col min="2" max="2" width="12.7109375" style="1" customWidth="1"/>
    <col min="3" max="7" width="10.7109375" style="1" customWidth="1"/>
    <col min="8" max="16384" width="9.140625" style="1" customWidth="1"/>
  </cols>
  <sheetData>
    <row r="2" spans="1:7" ht="12.75">
      <c r="A2" s="59" t="s">
        <v>69</v>
      </c>
      <c r="B2" s="59"/>
      <c r="C2" s="59"/>
      <c r="D2" s="59"/>
      <c r="E2" s="59"/>
      <c r="F2" s="59"/>
      <c r="G2" s="59"/>
    </row>
    <row r="3" spans="1:7" ht="11.25">
      <c r="A3" s="60" t="s">
        <v>44</v>
      </c>
      <c r="B3" s="60"/>
      <c r="C3" s="60"/>
      <c r="D3" s="60"/>
      <c r="E3" s="60"/>
      <c r="F3" s="60"/>
      <c r="G3" s="60"/>
    </row>
    <row r="4" ht="11.25">
      <c r="G4" s="25"/>
    </row>
    <row r="5" spans="1:7" ht="13.5">
      <c r="A5" s="58"/>
      <c r="B5" s="57" t="s">
        <v>61</v>
      </c>
      <c r="C5" s="57"/>
      <c r="D5" s="55" t="s">
        <v>66</v>
      </c>
      <c r="E5" s="55"/>
      <c r="F5" s="55"/>
      <c r="G5" s="56"/>
    </row>
    <row r="6" spans="1:7" ht="12">
      <c r="A6" s="58"/>
      <c r="B6" s="57"/>
      <c r="C6" s="57"/>
      <c r="D6" s="57">
        <v>2021</v>
      </c>
      <c r="E6" s="57"/>
      <c r="F6" s="57">
        <v>2020</v>
      </c>
      <c r="G6" s="53"/>
    </row>
    <row r="7" spans="1:7" ht="36">
      <c r="A7" s="58"/>
      <c r="B7" s="26">
        <v>2021</v>
      </c>
      <c r="C7" s="26">
        <v>2020</v>
      </c>
      <c r="D7" s="26" t="s">
        <v>43</v>
      </c>
      <c r="E7" s="26" t="s">
        <v>60</v>
      </c>
      <c r="F7" s="26" t="s">
        <v>43</v>
      </c>
      <c r="G7" s="26" t="s">
        <v>60</v>
      </c>
    </row>
    <row r="8" spans="1:12" s="43" customFormat="1" ht="19.5" customHeight="1">
      <c r="A8" s="39" t="s">
        <v>8</v>
      </c>
      <c r="B8" s="40">
        <v>70561.767</v>
      </c>
      <c r="C8" s="41" t="s">
        <v>55</v>
      </c>
      <c r="D8" s="42">
        <v>66819.122</v>
      </c>
      <c r="E8" s="42">
        <v>34.020232860886736</v>
      </c>
      <c r="F8" s="41">
        <v>56978.5</v>
      </c>
      <c r="G8" s="42">
        <v>35.066209184165956</v>
      </c>
      <c r="H8" s="38"/>
      <c r="I8" s="38"/>
      <c r="J8" s="38"/>
      <c r="K8" s="38"/>
      <c r="L8" s="38"/>
    </row>
    <row r="9" spans="1:9" s="43" customFormat="1" ht="19.5" customHeight="1">
      <c r="A9" s="44" t="s">
        <v>45</v>
      </c>
      <c r="B9" s="45">
        <v>36345.7944</v>
      </c>
      <c r="C9" s="46" t="s">
        <v>56</v>
      </c>
      <c r="D9" s="47">
        <v>34104.6</v>
      </c>
      <c r="E9" s="47">
        <v>24.22488461967007</v>
      </c>
      <c r="F9" s="46">
        <v>28627.1</v>
      </c>
      <c r="G9" s="47">
        <v>25.9987913550447</v>
      </c>
      <c r="H9" s="38"/>
      <c r="I9" s="38"/>
    </row>
    <row r="10" spans="1:9" s="43" customFormat="1" ht="19.5" customHeight="1">
      <c r="A10" s="44" t="s">
        <v>46</v>
      </c>
      <c r="B10" s="45">
        <v>16044.6915</v>
      </c>
      <c r="C10" s="46" t="s">
        <v>57</v>
      </c>
      <c r="D10" s="47">
        <v>15153.559</v>
      </c>
      <c r="E10" s="47">
        <v>42.56854115920887</v>
      </c>
      <c r="F10" s="46">
        <v>12950.1</v>
      </c>
      <c r="G10" s="47">
        <v>40.926324893244065</v>
      </c>
      <c r="H10" s="38"/>
      <c r="I10" s="38"/>
    </row>
    <row r="11" spans="1:9" s="43" customFormat="1" ht="19.5" customHeight="1">
      <c r="A11" s="44" t="s">
        <v>47</v>
      </c>
      <c r="B11" s="45">
        <v>12832.5621</v>
      </c>
      <c r="C11" s="46">
        <v>11168.6</v>
      </c>
      <c r="D11" s="47">
        <v>12467.881800000001</v>
      </c>
      <c r="E11" s="47">
        <v>44.28774180390449</v>
      </c>
      <c r="F11" s="46">
        <v>10892.7</v>
      </c>
      <c r="G11" s="47">
        <v>46.3686689250599</v>
      </c>
      <c r="H11" s="38"/>
      <c r="I11" s="38"/>
    </row>
    <row r="12" spans="1:9" s="43" customFormat="1" ht="19.5" customHeight="1">
      <c r="A12" s="44" t="s">
        <v>48</v>
      </c>
      <c r="B12" s="45">
        <v>2832.5587</v>
      </c>
      <c r="C12" s="46">
        <v>2567.9</v>
      </c>
      <c r="D12" s="47">
        <v>2684.6186000000002</v>
      </c>
      <c r="E12" s="47">
        <v>42.82453008408717</v>
      </c>
      <c r="F12" s="46">
        <v>2412.9</v>
      </c>
      <c r="G12" s="47">
        <v>44.10874880848771</v>
      </c>
      <c r="H12" s="38"/>
      <c r="I12" s="38"/>
    </row>
    <row r="13" spans="1:9" s="43" customFormat="1" ht="19.5" customHeight="1">
      <c r="A13" s="48" t="s">
        <v>49</v>
      </c>
      <c r="B13" s="49">
        <v>2506.1603999999998</v>
      </c>
      <c r="C13" s="50">
        <v>2043.9</v>
      </c>
      <c r="D13" s="51">
        <v>2408.4861</v>
      </c>
      <c r="E13" s="52">
        <v>55.97461409472116</v>
      </c>
      <c r="F13" s="50">
        <v>2095.8</v>
      </c>
      <c r="G13" s="51">
        <v>53.5547285046283</v>
      </c>
      <c r="H13" s="38"/>
      <c r="I13" s="38"/>
    </row>
    <row r="14" spans="2:7" ht="11.25">
      <c r="B14" s="21"/>
      <c r="C14" s="21"/>
      <c r="D14" s="21"/>
      <c r="E14" s="21"/>
      <c r="F14" s="21"/>
      <c r="G14" s="21"/>
    </row>
    <row r="15" spans="5:6" ht="11.25">
      <c r="E15" s="21"/>
      <c r="F15" s="21"/>
    </row>
    <row r="16" spans="5:6" ht="11.25">
      <c r="E16" s="21"/>
      <c r="F16" s="21"/>
    </row>
  </sheetData>
  <sheetProtection/>
  <mergeCells count="7">
    <mergeCell ref="F6:G6"/>
    <mergeCell ref="A2:G2"/>
    <mergeCell ref="A3:G3"/>
    <mergeCell ref="A5:A7"/>
    <mergeCell ref="B5:C6"/>
    <mergeCell ref="D5:G5"/>
    <mergeCell ref="D6:E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34.00390625" style="1" customWidth="1"/>
    <col min="2" max="8" width="7.7109375" style="1" customWidth="1"/>
    <col min="9" max="16384" width="9.140625" style="1" customWidth="1"/>
  </cols>
  <sheetData>
    <row r="2" spans="1:10" ht="12.75" customHeight="1">
      <c r="A2" s="61" t="s">
        <v>62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1.25">
      <c r="A3" s="62" t="s">
        <v>59</v>
      </c>
      <c r="B3" s="62"/>
      <c r="C3" s="62"/>
      <c r="D3" s="62"/>
      <c r="E3" s="62"/>
      <c r="F3" s="62"/>
      <c r="G3" s="62"/>
      <c r="H3" s="62"/>
      <c r="I3" s="62"/>
      <c r="J3" s="62"/>
    </row>
    <row r="35" spans="1:8" s="4" customFormat="1" ht="12">
      <c r="A35" s="2" t="s">
        <v>50</v>
      </c>
      <c r="B35" s="3">
        <v>2015</v>
      </c>
      <c r="C35" s="3">
        <v>2016</v>
      </c>
      <c r="D35" s="3">
        <v>2017</v>
      </c>
      <c r="E35" s="3">
        <v>2018</v>
      </c>
      <c r="F35" s="3">
        <v>2019</v>
      </c>
      <c r="G35" s="3">
        <v>2020</v>
      </c>
      <c r="H35" s="3">
        <v>2021</v>
      </c>
    </row>
    <row r="36" spans="1:8" ht="11.25">
      <c r="A36" s="5" t="s">
        <v>51</v>
      </c>
      <c r="B36" s="6">
        <v>100.6</v>
      </c>
      <c r="C36" s="6">
        <v>100.92386905957626</v>
      </c>
      <c r="D36" s="6">
        <v>103.36237686908731</v>
      </c>
      <c r="E36" s="7">
        <v>103.713880595435</v>
      </c>
      <c r="F36" s="7">
        <v>102.02641345256222</v>
      </c>
      <c r="G36" s="7">
        <v>94.53355362157009</v>
      </c>
      <c r="H36" s="7">
        <v>112.1070252202385</v>
      </c>
    </row>
    <row r="37" spans="1:8" ht="11.25">
      <c r="A37" s="5" t="s">
        <v>52</v>
      </c>
      <c r="B37" s="6">
        <v>91</v>
      </c>
      <c r="C37" s="6">
        <v>84.19551826835355</v>
      </c>
      <c r="D37" s="6">
        <v>96.30119611830769</v>
      </c>
      <c r="E37" s="7">
        <v>109.91018834687367</v>
      </c>
      <c r="F37" s="7">
        <v>98.12534777329626</v>
      </c>
      <c r="G37" s="7">
        <v>109.49047538169727</v>
      </c>
      <c r="H37" s="7">
        <v>111.9368447319339</v>
      </c>
    </row>
    <row r="38" spans="1:8" ht="11.25">
      <c r="A38" s="5" t="s">
        <v>53</v>
      </c>
      <c r="B38" s="6">
        <v>102.3</v>
      </c>
      <c r="C38" s="6">
        <v>101.84808188265141</v>
      </c>
      <c r="D38" s="6">
        <v>104.45853143006651</v>
      </c>
      <c r="E38" s="7">
        <v>102.79232645547853</v>
      </c>
      <c r="F38" s="7">
        <v>103.12405860374064</v>
      </c>
      <c r="G38" s="7">
        <v>92.93027023412556</v>
      </c>
      <c r="H38" s="7">
        <v>111.44913434806102</v>
      </c>
    </row>
    <row r="39" spans="1:8" ht="22.5">
      <c r="A39" s="5" t="s">
        <v>54</v>
      </c>
      <c r="B39" s="6">
        <v>99</v>
      </c>
      <c r="C39" s="6">
        <v>99.04462149524949</v>
      </c>
      <c r="D39" s="6">
        <v>98.26475596794994</v>
      </c>
      <c r="E39" s="7">
        <v>107.35710814438588</v>
      </c>
      <c r="F39" s="7">
        <v>96.0325517315669</v>
      </c>
      <c r="G39" s="7">
        <v>102.30534328774338</v>
      </c>
      <c r="H39" s="7">
        <v>116.10505672562068</v>
      </c>
    </row>
  </sheetData>
  <sheetProtection/>
  <mergeCells count="2"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7.7109375" style="1" customWidth="1"/>
    <col min="2" max="5" width="7.7109375" style="1" customWidth="1"/>
    <col min="6" max="10" width="7.28125" style="1" customWidth="1"/>
    <col min="11" max="16384" width="9.140625" style="1" customWidth="1"/>
  </cols>
  <sheetData>
    <row r="2" spans="1:8" ht="11.25">
      <c r="A2" s="61" t="s">
        <v>63</v>
      </c>
      <c r="B2" s="61"/>
      <c r="C2" s="61"/>
      <c r="D2" s="61"/>
      <c r="E2" s="61"/>
      <c r="F2" s="61"/>
      <c r="G2" s="61"/>
      <c r="H2" s="61"/>
    </row>
    <row r="3" spans="1:9" ht="12">
      <c r="A3" s="63"/>
      <c r="B3" s="63"/>
      <c r="C3" s="63"/>
      <c r="D3" s="63"/>
      <c r="E3" s="63"/>
      <c r="F3" s="63"/>
      <c r="G3" s="63"/>
      <c r="H3" s="63"/>
      <c r="I3" s="63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9" ht="11.25">
      <c r="F29" s="8"/>
    </row>
    <row r="30" ht="11.25">
      <c r="F30" s="8"/>
    </row>
    <row r="32" spans="1:3" ht="12">
      <c r="A32" s="9"/>
      <c r="B32" s="10">
        <v>2020</v>
      </c>
      <c r="C32" s="10">
        <v>2021</v>
      </c>
    </row>
    <row r="33" spans="1:3" ht="11.25">
      <c r="A33" s="11" t="s">
        <v>6</v>
      </c>
      <c r="B33" s="12">
        <f>170%/100</f>
        <v>0.017</v>
      </c>
      <c r="C33" s="13">
        <f>160%/100</f>
        <v>0.016</v>
      </c>
    </row>
    <row r="34" spans="1:3" ht="11.25">
      <c r="A34" s="14" t="s">
        <v>7</v>
      </c>
      <c r="B34" s="15">
        <f>8390%/100</f>
        <v>0.8390000000000001</v>
      </c>
      <c r="C34" s="16">
        <v>0.84</v>
      </c>
    </row>
    <row r="35" spans="1:3" ht="22.5">
      <c r="A35" s="14" t="s">
        <v>37</v>
      </c>
      <c r="B35" s="15">
        <f>970%/100</f>
        <v>0.09699999999999999</v>
      </c>
      <c r="C35" s="17">
        <f>950%/100</f>
        <v>0.095</v>
      </c>
    </row>
    <row r="36" spans="1:4" ht="22.5">
      <c r="A36" s="18" t="s">
        <v>36</v>
      </c>
      <c r="B36" s="19">
        <f>470%/100</f>
        <v>0.047</v>
      </c>
      <c r="C36" s="20">
        <v>0.049</v>
      </c>
      <c r="D36" s="21"/>
    </row>
  </sheetData>
  <sheetProtection/>
  <mergeCells count="2">
    <mergeCell ref="A2:H2"/>
    <mergeCell ref="A3:I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7.7109375" style="1" customWidth="1"/>
    <col min="2" max="5" width="7.7109375" style="1" customWidth="1"/>
    <col min="6" max="10" width="7.28125" style="1" customWidth="1"/>
    <col min="11" max="16384" width="9.140625" style="1" customWidth="1"/>
  </cols>
  <sheetData>
    <row r="2" spans="1:8" ht="11.25">
      <c r="A2" s="61" t="s">
        <v>64</v>
      </c>
      <c r="B2" s="61"/>
      <c r="C2" s="61"/>
      <c r="D2" s="61"/>
      <c r="E2" s="61"/>
      <c r="F2" s="61"/>
      <c r="G2" s="61"/>
      <c r="H2" s="61"/>
    </row>
    <row r="3" spans="1:9" ht="12">
      <c r="A3" s="63"/>
      <c r="B3" s="63"/>
      <c r="C3" s="63"/>
      <c r="D3" s="63"/>
      <c r="E3" s="63"/>
      <c r="F3" s="63"/>
      <c r="G3" s="63"/>
      <c r="H3" s="63"/>
      <c r="I3" s="63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30" spans="1:3" ht="12">
      <c r="A30" s="9"/>
      <c r="B30" s="10">
        <v>2020</v>
      </c>
      <c r="C30" s="10">
        <v>2021</v>
      </c>
    </row>
    <row r="31" spans="1:3" ht="11.25">
      <c r="A31" s="11" t="s">
        <v>38</v>
      </c>
      <c r="B31" s="22">
        <v>0.095</v>
      </c>
      <c r="C31" s="22">
        <v>0.096</v>
      </c>
    </row>
    <row r="32" spans="1:3" ht="11.25">
      <c r="A32" s="14" t="s">
        <v>39</v>
      </c>
      <c r="B32" s="22">
        <v>0.482</v>
      </c>
      <c r="C32" s="22">
        <v>0.483</v>
      </c>
    </row>
    <row r="33" spans="1:3" ht="11.25">
      <c r="A33" s="23" t="s">
        <v>40</v>
      </c>
      <c r="B33" s="22">
        <v>0.031</v>
      </c>
      <c r="C33" s="22">
        <v>0.035</v>
      </c>
    </row>
    <row r="34" spans="1:3" ht="11.25">
      <c r="A34" s="14" t="s">
        <v>41</v>
      </c>
      <c r="B34" s="22">
        <v>0.22</v>
      </c>
      <c r="C34" s="22">
        <v>0.218</v>
      </c>
    </row>
    <row r="35" spans="1:4" ht="11.25">
      <c r="A35" s="18" t="s">
        <v>42</v>
      </c>
      <c r="B35" s="24">
        <v>0.172</v>
      </c>
      <c r="C35" s="24">
        <v>0.168</v>
      </c>
      <c r="D35" s="21"/>
    </row>
  </sheetData>
  <sheetProtection/>
  <mergeCells count="2">
    <mergeCell ref="A2:H2"/>
    <mergeCell ref="A3:I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Corina Vicol</cp:lastModifiedBy>
  <cp:lastPrinted>2022-07-25T06:25:51Z</cp:lastPrinted>
  <dcterms:created xsi:type="dcterms:W3CDTF">2014-06-12T11:24:46Z</dcterms:created>
  <dcterms:modified xsi:type="dcterms:W3CDTF">2022-07-27T08:29:20Z</dcterms:modified>
  <cp:category/>
  <cp:version/>
  <cp:contentType/>
  <cp:contentStatus/>
</cp:coreProperties>
</file>