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 activeTab="3"/>
  </bookViews>
  <sheets>
    <sheet name="Infracțiuni_raioane" sheetId="1" r:id="rId1"/>
    <sheet name="Infracțiuni_tipuri" sheetId="2" r:id="rId2"/>
    <sheet name="Condamnați" sheetId="3" r:id="rId3"/>
    <sheet name="Deținuți" sheetId="4" r:id="rId4"/>
  </sheets>
  <definedNames>
    <definedName name="_Toc253991803" localSheetId="0">Infracțiuni_raioane!$A$3</definedName>
  </definedNames>
  <calcPr calcId="152511"/>
  <fileRecoveryPr repairLoad="1"/>
</workbook>
</file>

<file path=xl/calcChain.xml><?xml version="1.0" encoding="utf-8"?>
<calcChain xmlns="http://schemas.openxmlformats.org/spreadsheetml/2006/main">
  <c r="L5" i="3" l="1"/>
  <c r="D5" i="1" l="1"/>
  <c r="E4" i="1"/>
  <c r="D13" i="3" l="1"/>
  <c r="D12" i="3"/>
  <c r="D10" i="3"/>
  <c r="F50" i="2"/>
  <c r="G50" i="2" s="1"/>
  <c r="G41" i="2"/>
  <c r="G42" i="2"/>
  <c r="G44" i="2"/>
  <c r="G45" i="2"/>
  <c r="G47" i="2"/>
  <c r="G48" i="2"/>
  <c r="G49" i="2"/>
  <c r="G14" i="2"/>
  <c r="G16" i="2"/>
  <c r="G18" i="2"/>
  <c r="G19" i="2"/>
  <c r="G20" i="2"/>
  <c r="G22" i="2"/>
  <c r="G23" i="2"/>
  <c r="G25" i="2"/>
  <c r="G26" i="2"/>
  <c r="G27" i="2"/>
  <c r="G28" i="2"/>
  <c r="G29" i="2"/>
  <c r="G30" i="2"/>
  <c r="G31" i="2"/>
  <c r="G33" i="2"/>
  <c r="G34" i="2"/>
  <c r="G35" i="2"/>
  <c r="G37" i="2"/>
  <c r="G38" i="2"/>
  <c r="G40" i="2"/>
  <c r="E50" i="2"/>
  <c r="D50" i="2"/>
  <c r="C50" i="2"/>
  <c r="B50" i="2"/>
  <c r="D42" i="1" l="1"/>
  <c r="E42" i="1"/>
  <c r="E7" i="1"/>
  <c r="E5" i="1"/>
  <c r="E35" i="1"/>
  <c r="D4" i="1"/>
  <c r="E10" i="1"/>
  <c r="E8" i="1"/>
  <c r="E9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6" i="1"/>
  <c r="E37" i="1"/>
  <c r="E38" i="1"/>
  <c r="E39" i="1"/>
  <c r="E40" i="1"/>
  <c r="E41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1" i="1"/>
  <c r="E19" i="1" l="1"/>
  <c r="D33" i="1"/>
  <c r="D19" i="1"/>
  <c r="D6" i="1"/>
  <c r="E6" i="1" l="1"/>
  <c r="E33" i="1"/>
</calcChain>
</file>

<file path=xl/sharedStrings.xml><?xml version="1.0" encoding="utf-8"?>
<sst xmlns="http://schemas.openxmlformats.org/spreadsheetml/2006/main" count="131" uniqueCount="111">
  <si>
    <t>Anexă</t>
  </si>
  <si>
    <t>Total</t>
  </si>
  <si>
    <t>Mun. CHIŞINĂU</t>
  </si>
  <si>
    <t>NORD</t>
  </si>
  <si>
    <t>mun. Bălţi</t>
  </si>
  <si>
    <t xml:space="preserve">Briceni </t>
  </si>
  <si>
    <t xml:space="preserve">Donduşeni </t>
  </si>
  <si>
    <t xml:space="preserve">Drochia </t>
  </si>
  <si>
    <t xml:space="preserve">Edineţ </t>
  </si>
  <si>
    <t xml:space="preserve">Făleşti </t>
  </si>
  <si>
    <t xml:space="preserve">Floreşti </t>
  </si>
  <si>
    <t xml:space="preserve">Glodeni </t>
  </si>
  <si>
    <t xml:space="preserve">Ocniţa </t>
  </si>
  <si>
    <t xml:space="preserve">Soroca </t>
  </si>
  <si>
    <t>CENTRU</t>
  </si>
  <si>
    <t xml:space="preserve">Anenii Noi </t>
  </si>
  <si>
    <t>Călăraşi</t>
  </si>
  <si>
    <t xml:space="preserve">Criuleni </t>
  </si>
  <si>
    <t xml:space="preserve">Dubăsari </t>
  </si>
  <si>
    <t xml:space="preserve">Ialoveni </t>
  </si>
  <si>
    <t>Nisporeni</t>
  </si>
  <si>
    <t xml:space="preserve">Orhei </t>
  </si>
  <si>
    <t xml:space="preserve">Rezina </t>
  </si>
  <si>
    <t xml:space="preserve">Străşeni </t>
  </si>
  <si>
    <t>Şoldăneşti</t>
  </si>
  <si>
    <t xml:space="preserve">Teleneşti </t>
  </si>
  <si>
    <t>SUD</t>
  </si>
  <si>
    <t xml:space="preserve">Basarabeasca </t>
  </si>
  <si>
    <t xml:space="preserve">Cahul </t>
  </si>
  <si>
    <t>Cantemir</t>
  </si>
  <si>
    <t xml:space="preserve">Căuşeni </t>
  </si>
  <si>
    <t xml:space="preserve">Cimişlia </t>
  </si>
  <si>
    <t xml:space="preserve">Leova </t>
  </si>
  <si>
    <t xml:space="preserve">Ştefan Vodă </t>
  </si>
  <si>
    <t xml:space="preserve">Taraclia </t>
  </si>
  <si>
    <t>UTA GĂGĂUZIA</t>
  </si>
  <si>
    <t xml:space="preserve">            Ungheni</t>
  </si>
  <si>
    <t>inclusiv:</t>
  </si>
  <si>
    <t>Infracţiuni înregistrate – total</t>
  </si>
  <si>
    <t>Infracţiuni contra vieţii şi sănătăţii persoanei</t>
  </si>
  <si>
    <t>omor</t>
  </si>
  <si>
    <t>Infracţiuni privind viaţa sexuală</t>
  </si>
  <si>
    <t>Infracţiuni contra patrimoniului</t>
  </si>
  <si>
    <t>şantaj</t>
  </si>
  <si>
    <t>Infracţiuni contra sănătăţii publice şi convieţuirii sociale</t>
  </si>
  <si>
    <t>Infracţiuni contra familiei şi minorilor</t>
  </si>
  <si>
    <t>violenţă în familie</t>
  </si>
  <si>
    <t>Infracţiuni economice</t>
  </si>
  <si>
    <t>contrabanda</t>
  </si>
  <si>
    <t>fabricarea banilor falşi</t>
  </si>
  <si>
    <t xml:space="preserve">Infracţiuni contra securităţii şi a ordinii publice  </t>
  </si>
  <si>
    <t>total</t>
  </si>
  <si>
    <t>inclusiv minori</t>
  </si>
  <si>
    <t>Total persoane condamnate</t>
  </si>
  <si>
    <t>inclusiv pentru:</t>
  </si>
  <si>
    <t>Omor</t>
  </si>
  <si>
    <t>Viol</t>
  </si>
  <si>
    <t>Furt</t>
  </si>
  <si>
    <t>Jaf</t>
  </si>
  <si>
    <t>Huliganism</t>
  </si>
  <si>
    <t>Infracţiuni legate de droguri</t>
  </si>
  <si>
    <t> 10 457</t>
  </si>
  <si>
    <t>cazuri</t>
  </si>
  <si>
    <t>persoane</t>
  </si>
  <si>
    <t>Femei</t>
  </si>
  <si>
    <t>30-39</t>
  </si>
  <si>
    <t>40-49</t>
  </si>
  <si>
    <t>50-60</t>
  </si>
  <si>
    <t>60 și peste</t>
  </si>
  <si>
    <t>Bărbați</t>
  </si>
  <si>
    <t xml:space="preserve">Râşcani </t>
  </si>
  <si>
    <t xml:space="preserve">Sângerei </t>
  </si>
  <si>
    <t xml:space="preserve">Hânceşti </t>
  </si>
  <si>
    <t>2019</t>
  </si>
  <si>
    <r>
      <t xml:space="preserve">Total 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</si>
  <si>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Alte infracțiuni</t>
  </si>
  <si>
    <t>Infracţiuni  în domeniul transporturilor</t>
  </si>
  <si>
    <t>Infracţiuni contra justiției</t>
  </si>
  <si>
    <t>Infracţiuni contra autorităților publice</t>
  </si>
  <si>
    <t>trafic de copii</t>
  </si>
  <si>
    <t>Total infracţiuni (cazuri)</t>
  </si>
  <si>
    <t>inclusiv infracţiuni excepţional de grave, deosebit de grave şi grave (cazuri)</t>
  </si>
  <si>
    <t>Ponderea infracțiunilor în total infracțiuni (%)</t>
  </si>
  <si>
    <t>Ponderea infracțiunilor excepțional de grave, deosebit de grave și grave în total infracțiuni (%)</t>
  </si>
  <si>
    <t>2020 în % faţă de 2019</t>
  </si>
  <si>
    <t>2020</t>
  </si>
  <si>
    <t>Infracţiuni înregistrate- total</t>
  </si>
  <si>
    <t>Excepţional de grave</t>
  </si>
  <si>
    <t>Deosebit de grave</t>
  </si>
  <si>
    <t>Grave</t>
  </si>
  <si>
    <t>Mai puţin grave</t>
  </si>
  <si>
    <t>Uşoare</t>
  </si>
  <si>
    <t>vătămare intenţionată gravă</t>
  </si>
  <si>
    <t>viol</t>
  </si>
  <si>
    <t>furt</t>
  </si>
  <si>
    <t>tâlhărie</t>
  </si>
  <si>
    <t>jaf</t>
  </si>
  <si>
    <t>escrocherie</t>
  </si>
  <si>
    <t>pungăşie</t>
  </si>
  <si>
    <t>infracţiuni legate de droguri</t>
  </si>
  <si>
    <t>accidente rutiere</t>
  </si>
  <si>
    <t>huliganism</t>
  </si>
  <si>
    <t>Tabelul 2. Infracţiuni înregistrate în funcție de gravitate, 2016-2020</t>
  </si>
  <si>
    <t>Tabelul 3. Infracţiuni înregistrate pe categorii și tipuri, 2016-2020</t>
  </si>
  <si>
    <t>Tabelul 4. Persoane condamnate în funcţie de principala infracţiune săvârşită, 2016-2020</t>
  </si>
  <si>
    <t>Tâlhărie</t>
  </si>
  <si>
    <t>până la 29</t>
  </si>
  <si>
    <t xml:space="preserve">Total </t>
  </si>
  <si>
    <t>Tabelul 5. Persoane condamnate definitiv și deţinute în instituțiile penitenciare pe grupe de vârstă și sexe, 2016-2020</t>
  </si>
  <si>
    <t>Tabelul 1. Infracţiuni înregistrate în profil teritorial, în anul 2020</t>
  </si>
  <si>
    <r>
      <rPr>
        <i/>
        <vertAlign val="superscript"/>
        <sz val="11"/>
        <color theme="1"/>
        <rFont val="Times New Roman"/>
        <family val="1"/>
        <charset val="204"/>
      </rPr>
      <t xml:space="preserve">1 </t>
    </r>
    <r>
      <rPr>
        <i/>
        <sz val="11"/>
        <color theme="1"/>
        <rFont val="Times New Roman"/>
        <family val="1"/>
        <charset val="204"/>
      </rPr>
      <t>Numărul total al infracţiunilor înregistrate include infracțiunile înregistrate de Centrul pentru Combaterea Traficului de Persoane, Centrul Naţional Anticorupţie, Serviciul Vamal, care însă nu pot fi repartizate în profil teritorial.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</si>
</sst>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38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vertAlign val="superscript"/>
      <sz val="10"/>
      <color theme="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/>
    </xf>
    <xf numFmtId="164" fontId="5" fillId="0" borderId="0" xfId="0" applyNumberFormat="1" applyFont="1" applyAlignment="1">
      <alignment horizontal="right" vertical="center" wrapText="1" indent="1"/>
    </xf>
    <xf numFmtId="164" fontId="6" fillId="0" borderId="0" xfId="0" applyNumberFormat="1" applyFont="1" applyAlignment="1">
      <alignment horizontal="right" vertical="center" wrapText="1" indent="1"/>
    </xf>
    <xf numFmtId="0" fontId="10" fillId="0" borderId="0" xfId="0" applyFont="1"/>
    <xf numFmtId="0" fontId="11" fillId="0" borderId="0" xfId="0" applyFont="1" applyAlignment="1">
      <alignment horizontal="right"/>
    </xf>
    <xf numFmtId="3" fontId="0" fillId="0" borderId="0" xfId="0" applyNumberFormat="1"/>
    <xf numFmtId="0" fontId="0" fillId="0" borderId="3" xfId="0" applyBorder="1"/>
    <xf numFmtId="0" fontId="11" fillId="0" borderId="3" xfId="0" applyFont="1" applyBorder="1"/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indent="1"/>
    </xf>
    <xf numFmtId="0" fontId="11" fillId="0" borderId="0" xfId="0" applyFont="1"/>
    <xf numFmtId="0" fontId="13" fillId="0" borderId="0" xfId="0" applyFont="1" applyAlignment="1">
      <alignment horizontal="left" vertical="center" wrapText="1" indent="2"/>
    </xf>
    <xf numFmtId="3" fontId="13" fillId="0" borderId="0" xfId="0" applyNumberFormat="1" applyFont="1" applyAlignment="1">
      <alignment horizontal="right" vertical="center" wrapText="1" indent="1"/>
    </xf>
    <xf numFmtId="164" fontId="0" fillId="0" borderId="0" xfId="0" applyNumberFormat="1"/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3" fillId="0" borderId="3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0" fontId="3" fillId="0" borderId="3" xfId="0" applyFont="1" applyBorder="1" applyAlignment="1">
      <alignment horizontal="center"/>
    </xf>
    <xf numFmtId="0" fontId="15" fillId="0" borderId="0" xfId="0" applyFont="1"/>
    <xf numFmtId="0" fontId="7" fillId="0" borderId="1" xfId="0" applyFont="1" applyBorder="1" applyAlignment="1">
      <alignment vertical="center" wrapText="1"/>
    </xf>
    <xf numFmtId="0" fontId="3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 indent="1"/>
    </xf>
    <xf numFmtId="3" fontId="13" fillId="0" borderId="0" xfId="0" applyNumberFormat="1" applyFont="1" applyAlignment="1">
      <alignment horizontal="right" indent="1"/>
    </xf>
    <xf numFmtId="0" fontId="17" fillId="0" borderId="0" xfId="0" applyFont="1"/>
    <xf numFmtId="3" fontId="18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horizontal="right" vertical="center" wrapText="1" indent="1"/>
    </xf>
    <xf numFmtId="1" fontId="19" fillId="0" borderId="0" xfId="0" applyNumberFormat="1" applyFont="1"/>
    <xf numFmtId="1" fontId="13" fillId="0" borderId="0" xfId="0" applyNumberFormat="1" applyFont="1" applyAlignment="1">
      <alignment horizontal="right" vertical="center" wrapText="1" indent="1"/>
    </xf>
    <xf numFmtId="3" fontId="13" fillId="0" borderId="3" xfId="0" applyNumberFormat="1" applyFont="1" applyBorder="1" applyAlignment="1">
      <alignment horizontal="right" vertical="center" wrapText="1" indent="1"/>
    </xf>
    <xf numFmtId="0" fontId="19" fillId="0" borderId="0" xfId="0" applyFont="1"/>
    <xf numFmtId="3" fontId="18" fillId="0" borderId="2" xfId="0" applyNumberFormat="1" applyFont="1" applyBorder="1" applyAlignment="1">
      <alignment horizontal="right" vertical="center" wrapText="1" indent="1"/>
    </xf>
    <xf numFmtId="0" fontId="18" fillId="0" borderId="2" xfId="0" applyFont="1" applyBorder="1" applyAlignment="1">
      <alignment horizontal="right" vertical="center" wrapText="1" indent="1"/>
    </xf>
    <xf numFmtId="0" fontId="13" fillId="0" borderId="0" xfId="0" applyFont="1"/>
    <xf numFmtId="0" fontId="13" fillId="0" borderId="0" xfId="0" applyFont="1" applyAlignment="1">
      <alignment horizontal="right" indent="1"/>
    </xf>
    <xf numFmtId="0" fontId="13" fillId="0" borderId="0" xfId="0" applyFont="1" applyAlignment="1">
      <alignment horizontal="right" vertical="center" indent="1"/>
    </xf>
    <xf numFmtId="3" fontId="13" fillId="0" borderId="3" xfId="0" applyNumberFormat="1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3" fontId="18" fillId="0" borderId="3" xfId="0" applyNumberFormat="1" applyFont="1" applyBorder="1" applyAlignment="1">
      <alignment horizontal="right" indent="1"/>
    </xf>
    <xf numFmtId="49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 indent="1"/>
    </xf>
    <xf numFmtId="3" fontId="13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3" fillId="0" borderId="0" xfId="0" applyFont="1" applyBorder="1" applyAlignment="1">
      <alignment horizontal="right" vertical="center" wrapText="1" indent="1"/>
    </xf>
    <xf numFmtId="0" fontId="1" fillId="0" borderId="0" xfId="0" applyFont="1" applyBorder="1"/>
    <xf numFmtId="0" fontId="1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wrapText="1" indent="2"/>
    </xf>
    <xf numFmtId="3" fontId="13" fillId="0" borderId="0" xfId="0" applyNumberFormat="1" applyFont="1" applyBorder="1" applyAlignment="1">
      <alignment horizontal="right" vertical="center" wrapText="1" indent="1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indent="1"/>
    </xf>
    <xf numFmtId="3" fontId="18" fillId="0" borderId="4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 indent="1"/>
    </xf>
    <xf numFmtId="164" fontId="6" fillId="0" borderId="0" xfId="0" applyNumberFormat="1" applyFont="1" applyFill="1" applyAlignment="1">
      <alignment horizontal="right" vertical="center" wrapText="1" indent="1"/>
    </xf>
    <xf numFmtId="0" fontId="1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0" fillId="0" borderId="0" xfId="0" applyFill="1"/>
    <xf numFmtId="164" fontId="6" fillId="0" borderId="4" xfId="0" applyNumberFormat="1" applyFont="1" applyFill="1" applyBorder="1" applyAlignment="1">
      <alignment horizontal="right" vertical="center" wrapText="1" indent="1"/>
    </xf>
    <xf numFmtId="3" fontId="18" fillId="0" borderId="0" xfId="0" applyNumberFormat="1" applyFont="1" applyFill="1" applyAlignment="1">
      <alignment horizontal="right" vertical="center" wrapText="1" indent="1"/>
    </xf>
    <xf numFmtId="3" fontId="13" fillId="0" borderId="0" xfId="0" applyNumberFormat="1" applyFont="1" applyFill="1" applyAlignment="1">
      <alignment horizontal="right" vertical="center" wrapText="1" indent="1"/>
    </xf>
    <xf numFmtId="0" fontId="13" fillId="0" borderId="0" xfId="0" applyFont="1" applyFill="1" applyAlignment="1">
      <alignment horizontal="right" vertical="center" wrapText="1" indent="1"/>
    </xf>
    <xf numFmtId="0" fontId="18" fillId="0" borderId="0" xfId="0" applyFont="1" applyFill="1" applyAlignment="1">
      <alignment horizontal="right" vertical="center" wrapText="1" indent="1"/>
    </xf>
    <xf numFmtId="0" fontId="18" fillId="0" borderId="4" xfId="0" applyFont="1" applyFill="1" applyBorder="1" applyAlignment="1">
      <alignment horizontal="right" vertical="center" wrapText="1" indent="1"/>
    </xf>
    <xf numFmtId="1" fontId="13" fillId="0" borderId="0" xfId="0" applyNumberFormat="1" applyFont="1" applyFill="1" applyAlignment="1">
      <alignment horizontal="right" vertical="center" wrapText="1" indent="1"/>
    </xf>
    <xf numFmtId="164" fontId="22" fillId="0" borderId="0" xfId="0" applyNumberFormat="1" applyFont="1" applyAlignment="1">
      <alignment horizontal="right" vertical="center" wrapText="1" indent="1"/>
    </xf>
    <xf numFmtId="0" fontId="13" fillId="0" borderId="0" xfId="0" applyNumberFormat="1" applyFont="1" applyBorder="1" applyAlignment="1">
      <alignment horizontal="right"/>
    </xf>
    <xf numFmtId="3" fontId="18" fillId="0" borderId="2" xfId="0" applyNumberFormat="1" applyFont="1" applyFill="1" applyBorder="1" applyAlignment="1">
      <alignment horizontal="right" vertical="center" wrapText="1" indent="1"/>
    </xf>
    <xf numFmtId="0" fontId="18" fillId="0" borderId="2" xfId="0" applyFont="1" applyFill="1" applyBorder="1" applyAlignment="1">
      <alignment horizontal="right" vertical="center" wrapText="1" indent="1"/>
    </xf>
    <xf numFmtId="0" fontId="13" fillId="0" borderId="0" xfId="0" applyFont="1" applyFill="1"/>
    <xf numFmtId="0" fontId="13" fillId="0" borderId="0" xfId="0" applyFont="1" applyFill="1" applyAlignment="1">
      <alignment horizontal="right" indent="1"/>
    </xf>
    <xf numFmtId="3" fontId="13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vertical="center" indent="1"/>
    </xf>
    <xf numFmtId="2" fontId="13" fillId="0" borderId="3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J33" sqref="J33"/>
    </sheetView>
  </sheetViews>
  <sheetFormatPr defaultRowHeight="14.4" x14ac:dyDescent="0.3"/>
  <cols>
    <col min="1" max="1" width="17.109375" customWidth="1"/>
    <col min="2" max="2" width="15.44140625" customWidth="1"/>
    <col min="3" max="3" width="20" customWidth="1"/>
    <col min="4" max="4" width="14" customWidth="1"/>
    <col min="5" max="5" width="15.5546875" customWidth="1"/>
  </cols>
  <sheetData>
    <row r="1" spans="1:9" ht="16.2" x14ac:dyDescent="0.3">
      <c r="A1" s="122" t="s">
        <v>0</v>
      </c>
      <c r="B1" s="122"/>
      <c r="C1" s="122"/>
      <c r="D1" s="122"/>
      <c r="E1" s="122"/>
    </row>
    <row r="2" spans="1:9" ht="21.75" customHeight="1" x14ac:dyDescent="0.3">
      <c r="A2" s="121" t="s">
        <v>109</v>
      </c>
      <c r="B2" s="121"/>
      <c r="C2" s="121"/>
      <c r="D2" s="121"/>
      <c r="E2" s="121"/>
    </row>
    <row r="3" spans="1:9" ht="97.2" customHeight="1" x14ac:dyDescent="0.3">
      <c r="A3" s="101"/>
      <c r="B3" s="101" t="s">
        <v>80</v>
      </c>
      <c r="C3" s="101" t="s">
        <v>81</v>
      </c>
      <c r="D3" s="100" t="s">
        <v>82</v>
      </c>
      <c r="E3" s="100" t="s">
        <v>83</v>
      </c>
    </row>
    <row r="4" spans="1:9" ht="15.6" x14ac:dyDescent="0.3">
      <c r="A4" s="1" t="s">
        <v>74</v>
      </c>
      <c r="B4" s="48">
        <v>26342</v>
      </c>
      <c r="C4" s="105">
        <v>4835</v>
      </c>
      <c r="D4" s="14">
        <f t="shared" ref="D4:D42" si="0">B4/$B$4*100</f>
        <v>100</v>
      </c>
      <c r="E4" s="111">
        <f>C4/B4*100</f>
        <v>18.354718700174626</v>
      </c>
    </row>
    <row r="5" spans="1:9" ht="15" customHeight="1" x14ac:dyDescent="0.3">
      <c r="A5" s="2" t="s">
        <v>2</v>
      </c>
      <c r="B5" s="28">
        <v>7348</v>
      </c>
      <c r="C5" s="106">
        <v>1405</v>
      </c>
      <c r="D5" s="15">
        <f>B5/$B$4*100</f>
        <v>27.89461696150634</v>
      </c>
      <c r="E5" s="15">
        <f>C5/B5*100</f>
        <v>19.120849210669569</v>
      </c>
      <c r="G5" s="66"/>
      <c r="H5" s="23"/>
      <c r="I5" s="23"/>
    </row>
    <row r="6" spans="1:9" x14ac:dyDescent="0.3">
      <c r="A6" s="3" t="s">
        <v>3</v>
      </c>
      <c r="B6" s="48">
        <v>5880</v>
      </c>
      <c r="C6" s="105">
        <v>867</v>
      </c>
      <c r="D6" s="14">
        <f t="shared" si="0"/>
        <v>22.321767519550527</v>
      </c>
      <c r="E6" s="14">
        <f>C6/B6*100</f>
        <v>14.744897959183673</v>
      </c>
      <c r="G6" s="66"/>
      <c r="H6" s="24"/>
      <c r="I6" s="24"/>
    </row>
    <row r="7" spans="1:9" x14ac:dyDescent="0.3">
      <c r="A7" s="4" t="s">
        <v>4</v>
      </c>
      <c r="B7" s="28">
        <v>1450</v>
      </c>
      <c r="C7" s="107">
        <v>244</v>
      </c>
      <c r="D7" s="15">
        <f t="shared" si="0"/>
        <v>5.5045175005694329</v>
      </c>
      <c r="E7" s="15">
        <f>C7/B7*100</f>
        <v>16.827586206896552</v>
      </c>
      <c r="G7" s="112"/>
      <c r="H7" s="24"/>
      <c r="I7" s="24"/>
    </row>
    <row r="8" spans="1:9" x14ac:dyDescent="0.3">
      <c r="A8" s="4" t="s">
        <v>5</v>
      </c>
      <c r="B8" s="45">
        <v>457</v>
      </c>
      <c r="C8" s="107">
        <v>67</v>
      </c>
      <c r="D8" s="15">
        <f t="shared" si="0"/>
        <v>1.7348720674208489</v>
      </c>
      <c r="E8" s="15">
        <f t="shared" ref="E8:E41" si="1">C8/B8*100</f>
        <v>14.660831509846828</v>
      </c>
      <c r="G8" s="112"/>
      <c r="H8" s="24"/>
      <c r="I8" s="24"/>
    </row>
    <row r="9" spans="1:9" x14ac:dyDescent="0.3">
      <c r="A9" s="4" t="s">
        <v>6</v>
      </c>
      <c r="B9" s="45">
        <v>264</v>
      </c>
      <c r="C9" s="107">
        <v>34</v>
      </c>
      <c r="D9" s="15">
        <f t="shared" si="0"/>
        <v>1.0022018070002277</v>
      </c>
      <c r="E9" s="15">
        <f t="shared" si="1"/>
        <v>12.878787878787879</v>
      </c>
      <c r="G9" s="112"/>
      <c r="H9" s="24"/>
      <c r="I9" s="24"/>
    </row>
    <row r="10" spans="1:9" x14ac:dyDescent="0.3">
      <c r="A10" s="4" t="s">
        <v>7</v>
      </c>
      <c r="B10" s="45">
        <v>548</v>
      </c>
      <c r="C10" s="107">
        <v>61</v>
      </c>
      <c r="D10" s="15">
        <f t="shared" si="0"/>
        <v>2.0803279933186545</v>
      </c>
      <c r="E10" s="15">
        <f>C10/B10*100</f>
        <v>11.131386861313869</v>
      </c>
      <c r="G10" s="112"/>
      <c r="H10" s="24"/>
      <c r="I10" s="24"/>
    </row>
    <row r="11" spans="1:9" x14ac:dyDescent="0.3">
      <c r="A11" s="4" t="s">
        <v>8</v>
      </c>
      <c r="B11" s="45">
        <v>472</v>
      </c>
      <c r="C11" s="107">
        <v>49</v>
      </c>
      <c r="D11" s="15">
        <f t="shared" si="0"/>
        <v>1.7918153519094981</v>
      </c>
      <c r="E11" s="15">
        <f t="shared" si="1"/>
        <v>10.381355932203389</v>
      </c>
      <c r="G11" s="112"/>
      <c r="H11" s="24"/>
      <c r="I11" s="24"/>
    </row>
    <row r="12" spans="1:9" x14ac:dyDescent="0.3">
      <c r="A12" s="4" t="s">
        <v>9</v>
      </c>
      <c r="B12" s="45">
        <v>340</v>
      </c>
      <c r="C12" s="107">
        <v>45</v>
      </c>
      <c r="D12" s="15">
        <f t="shared" si="0"/>
        <v>1.2907144484093842</v>
      </c>
      <c r="E12" s="15">
        <f t="shared" si="1"/>
        <v>13.23529411764706</v>
      </c>
      <c r="G12" s="112"/>
      <c r="H12" s="24"/>
      <c r="I12" s="24"/>
    </row>
    <row r="13" spans="1:9" x14ac:dyDescent="0.3">
      <c r="A13" s="4" t="s">
        <v>10</v>
      </c>
      <c r="B13" s="45">
        <v>496</v>
      </c>
      <c r="C13" s="107">
        <v>64</v>
      </c>
      <c r="D13" s="15">
        <f t="shared" si="0"/>
        <v>1.882924607091337</v>
      </c>
      <c r="E13" s="15">
        <f t="shared" si="1"/>
        <v>12.903225806451612</v>
      </c>
      <c r="G13" s="112"/>
      <c r="H13" s="23"/>
      <c r="I13" s="23"/>
    </row>
    <row r="14" spans="1:9" x14ac:dyDescent="0.3">
      <c r="A14" s="4" t="s">
        <v>11</v>
      </c>
      <c r="B14" s="45">
        <v>311</v>
      </c>
      <c r="C14" s="107">
        <v>58</v>
      </c>
      <c r="D14" s="15">
        <f t="shared" si="0"/>
        <v>1.1806240983979956</v>
      </c>
      <c r="E14" s="15">
        <f t="shared" si="1"/>
        <v>18.64951768488746</v>
      </c>
      <c r="G14" s="112"/>
      <c r="H14" s="23"/>
      <c r="I14" s="23"/>
    </row>
    <row r="15" spans="1:9" x14ac:dyDescent="0.3">
      <c r="A15" s="4" t="s">
        <v>12</v>
      </c>
      <c r="B15" s="45">
        <v>261</v>
      </c>
      <c r="C15" s="107">
        <v>34</v>
      </c>
      <c r="D15" s="15">
        <f t="shared" si="0"/>
        <v>0.99081315010249793</v>
      </c>
      <c r="E15" s="15">
        <f t="shared" si="1"/>
        <v>13.026819923371647</v>
      </c>
      <c r="G15" s="112"/>
      <c r="H15" s="23"/>
      <c r="I15" s="23"/>
    </row>
    <row r="16" spans="1:9" x14ac:dyDescent="0.3">
      <c r="A16" s="4" t="s">
        <v>70</v>
      </c>
      <c r="B16" s="45">
        <v>341</v>
      </c>
      <c r="C16" s="107">
        <v>46</v>
      </c>
      <c r="D16" s="15">
        <f t="shared" si="0"/>
        <v>1.2945106673752942</v>
      </c>
      <c r="E16" s="15">
        <f t="shared" si="1"/>
        <v>13.48973607038123</v>
      </c>
      <c r="G16" s="112"/>
      <c r="H16" s="23"/>
      <c r="I16" s="23"/>
    </row>
    <row r="17" spans="1:9" x14ac:dyDescent="0.3">
      <c r="A17" s="4" t="s">
        <v>71</v>
      </c>
      <c r="B17" s="45">
        <v>457</v>
      </c>
      <c r="C17" s="107">
        <v>80</v>
      </c>
      <c r="D17" s="15">
        <f t="shared" si="0"/>
        <v>1.7348720674208489</v>
      </c>
      <c r="E17" s="15">
        <f t="shared" si="1"/>
        <v>17.505470459518598</v>
      </c>
      <c r="G17" s="112"/>
      <c r="H17" s="24"/>
      <c r="I17" s="24"/>
    </row>
    <row r="18" spans="1:9" x14ac:dyDescent="0.3">
      <c r="A18" s="4" t="s">
        <v>13</v>
      </c>
      <c r="B18" s="45">
        <v>483</v>
      </c>
      <c r="C18" s="107">
        <v>85</v>
      </c>
      <c r="D18" s="15">
        <f t="shared" si="0"/>
        <v>1.8335737605345077</v>
      </c>
      <c r="E18" s="15">
        <f t="shared" si="1"/>
        <v>17.598343685300208</v>
      </c>
      <c r="G18" s="112"/>
    </row>
    <row r="19" spans="1:9" x14ac:dyDescent="0.3">
      <c r="A19" s="3" t="s">
        <v>14</v>
      </c>
      <c r="B19" s="48">
        <v>5939</v>
      </c>
      <c r="C19" s="105">
        <v>957</v>
      </c>
      <c r="D19" s="14">
        <f t="shared" si="0"/>
        <v>22.545744438539213</v>
      </c>
      <c r="E19" s="14">
        <f>C19/B19*100</f>
        <v>16.113823876073415</v>
      </c>
      <c r="G19" s="66"/>
    </row>
    <row r="20" spans="1:9" x14ac:dyDescent="0.3">
      <c r="A20" s="4" t="s">
        <v>15</v>
      </c>
      <c r="B20" s="45">
        <v>498</v>
      </c>
      <c r="C20" s="107">
        <v>103</v>
      </c>
      <c r="D20" s="15">
        <f t="shared" si="0"/>
        <v>1.890517045023157</v>
      </c>
      <c r="E20" s="15">
        <f t="shared" si="1"/>
        <v>20.682730923694777</v>
      </c>
      <c r="G20" s="112"/>
    </row>
    <row r="21" spans="1:9" x14ac:dyDescent="0.3">
      <c r="A21" s="4" t="s">
        <v>16</v>
      </c>
      <c r="B21" s="45">
        <v>378</v>
      </c>
      <c r="C21" s="107">
        <v>54</v>
      </c>
      <c r="D21" s="15">
        <f t="shared" si="0"/>
        <v>1.4349707691139624</v>
      </c>
      <c r="E21" s="15">
        <f t="shared" si="1"/>
        <v>14.285714285714285</v>
      </c>
      <c r="G21" s="112"/>
    </row>
    <row r="22" spans="1:9" x14ac:dyDescent="0.3">
      <c r="A22" s="4" t="s">
        <v>17</v>
      </c>
      <c r="B22" s="45">
        <v>536</v>
      </c>
      <c r="C22" s="107">
        <v>102</v>
      </c>
      <c r="D22" s="15">
        <f t="shared" si="0"/>
        <v>2.0347733657277352</v>
      </c>
      <c r="E22" s="15">
        <f t="shared" si="1"/>
        <v>19.029850746268657</v>
      </c>
      <c r="G22" s="112"/>
    </row>
    <row r="23" spans="1:9" x14ac:dyDescent="0.3">
      <c r="A23" s="4" t="s">
        <v>18</v>
      </c>
      <c r="B23" s="45">
        <v>167</v>
      </c>
      <c r="C23" s="107">
        <v>39</v>
      </c>
      <c r="D23" s="15">
        <f t="shared" si="0"/>
        <v>0.63396856730696227</v>
      </c>
      <c r="E23" s="15">
        <f t="shared" si="1"/>
        <v>23.353293413173652</v>
      </c>
      <c r="G23" s="112"/>
    </row>
    <row r="24" spans="1:9" x14ac:dyDescent="0.3">
      <c r="A24" s="4" t="s">
        <v>72</v>
      </c>
      <c r="B24" s="45">
        <v>622</v>
      </c>
      <c r="C24" s="107">
        <v>101</v>
      </c>
      <c r="D24" s="15">
        <f t="shared" si="0"/>
        <v>2.3612481967959913</v>
      </c>
      <c r="E24" s="15">
        <f t="shared" si="1"/>
        <v>16.237942122186492</v>
      </c>
      <c r="G24" s="112"/>
    </row>
    <row r="25" spans="1:9" x14ac:dyDescent="0.3">
      <c r="A25" s="4" t="s">
        <v>19</v>
      </c>
      <c r="B25" s="28">
        <v>687</v>
      </c>
      <c r="C25" s="107">
        <v>104</v>
      </c>
      <c r="D25" s="15">
        <f t="shared" si="0"/>
        <v>2.6080024295801381</v>
      </c>
      <c r="E25" s="15">
        <f t="shared" si="1"/>
        <v>15.138282387190685</v>
      </c>
      <c r="G25" s="112"/>
    </row>
    <row r="26" spans="1:9" x14ac:dyDescent="0.3">
      <c r="A26" s="4" t="s">
        <v>20</v>
      </c>
      <c r="B26" s="45">
        <v>381</v>
      </c>
      <c r="C26" s="107">
        <v>63</v>
      </c>
      <c r="D26" s="15">
        <f t="shared" si="0"/>
        <v>1.4463594260116923</v>
      </c>
      <c r="E26" s="15">
        <f t="shared" si="1"/>
        <v>16.535433070866144</v>
      </c>
      <c r="G26" s="112"/>
    </row>
    <row r="27" spans="1:9" x14ac:dyDescent="0.3">
      <c r="A27" s="4" t="s">
        <v>21</v>
      </c>
      <c r="B27" s="28">
        <v>758</v>
      </c>
      <c r="C27" s="107">
        <v>97</v>
      </c>
      <c r="D27" s="15">
        <f t="shared" si="0"/>
        <v>2.8775339761597447</v>
      </c>
      <c r="E27" s="15">
        <f t="shared" si="1"/>
        <v>12.796833773087071</v>
      </c>
      <c r="G27" s="112"/>
    </row>
    <row r="28" spans="1:9" x14ac:dyDescent="0.3">
      <c r="A28" s="4" t="s">
        <v>22</v>
      </c>
      <c r="B28" s="45">
        <v>295</v>
      </c>
      <c r="C28" s="107">
        <v>44</v>
      </c>
      <c r="D28" s="15">
        <f t="shared" si="0"/>
        <v>1.1198845949434364</v>
      </c>
      <c r="E28" s="15">
        <f t="shared" si="1"/>
        <v>14.915254237288137</v>
      </c>
      <c r="G28" s="112"/>
    </row>
    <row r="29" spans="1:9" x14ac:dyDescent="0.3">
      <c r="A29" s="4" t="s">
        <v>23</v>
      </c>
      <c r="B29" s="45">
        <v>440</v>
      </c>
      <c r="C29" s="107">
        <v>96</v>
      </c>
      <c r="D29" s="15">
        <f t="shared" si="0"/>
        <v>1.6703363450003796</v>
      </c>
      <c r="E29" s="15">
        <f t="shared" si="1"/>
        <v>21.818181818181817</v>
      </c>
      <c r="G29" s="112"/>
    </row>
    <row r="30" spans="1:9" x14ac:dyDescent="0.3">
      <c r="A30" s="4" t="s">
        <v>24</v>
      </c>
      <c r="B30" s="45">
        <v>237</v>
      </c>
      <c r="C30" s="107">
        <v>39</v>
      </c>
      <c r="D30" s="15">
        <f t="shared" si="0"/>
        <v>0.89970389492065905</v>
      </c>
      <c r="E30" s="15">
        <f t="shared" si="1"/>
        <v>16.455696202531644</v>
      </c>
      <c r="G30" s="112"/>
    </row>
    <row r="31" spans="1:9" x14ac:dyDescent="0.3">
      <c r="A31" s="4" t="s">
        <v>25</v>
      </c>
      <c r="B31" s="45">
        <v>378</v>
      </c>
      <c r="C31" s="107">
        <v>55</v>
      </c>
      <c r="D31" s="15">
        <f t="shared" si="0"/>
        <v>1.4349707691139624</v>
      </c>
      <c r="E31" s="15">
        <f t="shared" si="1"/>
        <v>14.550264550264549</v>
      </c>
      <c r="G31" s="112"/>
    </row>
    <row r="32" spans="1:9" x14ac:dyDescent="0.3">
      <c r="A32" s="5" t="s">
        <v>36</v>
      </c>
      <c r="B32" s="45">
        <v>562</v>
      </c>
      <c r="C32" s="107">
        <v>60</v>
      </c>
      <c r="D32" s="15">
        <f t="shared" si="0"/>
        <v>2.1334750588413938</v>
      </c>
      <c r="E32" s="15">
        <f t="shared" si="1"/>
        <v>10.676156583629894</v>
      </c>
      <c r="G32" s="112"/>
    </row>
    <row r="33" spans="1:7" x14ac:dyDescent="0.3">
      <c r="A33" s="3" t="s">
        <v>26</v>
      </c>
      <c r="B33" s="48">
        <v>3603</v>
      </c>
      <c r="C33" s="108">
        <v>518</v>
      </c>
      <c r="D33" s="14">
        <f t="shared" si="0"/>
        <v>13.677776934173563</v>
      </c>
      <c r="E33" s="14">
        <f>C33/B33*100</f>
        <v>14.376908132112129</v>
      </c>
      <c r="G33" s="66"/>
    </row>
    <row r="34" spans="1:7" ht="15.75" customHeight="1" x14ac:dyDescent="0.3">
      <c r="A34" s="4" t="s">
        <v>27</v>
      </c>
      <c r="B34" s="45">
        <v>169</v>
      </c>
      <c r="C34" s="107">
        <v>22</v>
      </c>
      <c r="D34" s="15">
        <f t="shared" si="0"/>
        <v>0.64156100523878223</v>
      </c>
      <c r="E34" s="15">
        <f t="shared" si="1"/>
        <v>13.017751479289942</v>
      </c>
      <c r="G34" s="112"/>
    </row>
    <row r="35" spans="1:7" x14ac:dyDescent="0.3">
      <c r="A35" s="4" t="s">
        <v>28</v>
      </c>
      <c r="B35" s="28">
        <v>1002</v>
      </c>
      <c r="C35" s="107">
        <v>124</v>
      </c>
      <c r="D35" s="15">
        <f t="shared" si="0"/>
        <v>3.8038114038417739</v>
      </c>
      <c r="E35" s="15">
        <f>C35/B35*100</f>
        <v>12.375249500998004</v>
      </c>
      <c r="G35" s="112"/>
    </row>
    <row r="36" spans="1:7" x14ac:dyDescent="0.3">
      <c r="A36" s="4" t="s">
        <v>29</v>
      </c>
      <c r="B36" s="45">
        <v>437</v>
      </c>
      <c r="C36" s="107">
        <v>68</v>
      </c>
      <c r="D36" s="15">
        <f t="shared" si="0"/>
        <v>1.6589476881026497</v>
      </c>
      <c r="E36" s="15">
        <f t="shared" si="1"/>
        <v>15.560640732265446</v>
      </c>
      <c r="G36" s="112"/>
    </row>
    <row r="37" spans="1:7" x14ac:dyDescent="0.3">
      <c r="A37" s="4" t="s">
        <v>30</v>
      </c>
      <c r="B37" s="45">
        <v>593</v>
      </c>
      <c r="C37" s="107">
        <v>93</v>
      </c>
      <c r="D37" s="15">
        <f t="shared" si="0"/>
        <v>2.2511578467846025</v>
      </c>
      <c r="E37" s="15">
        <f t="shared" si="1"/>
        <v>15.682967959527824</v>
      </c>
      <c r="G37" s="112"/>
    </row>
    <row r="38" spans="1:7" x14ac:dyDescent="0.3">
      <c r="A38" s="4" t="s">
        <v>31</v>
      </c>
      <c r="B38" s="45">
        <v>329</v>
      </c>
      <c r="C38" s="107">
        <v>53</v>
      </c>
      <c r="D38" s="15">
        <f t="shared" si="0"/>
        <v>1.2489560397843749</v>
      </c>
      <c r="E38" s="15">
        <f t="shared" si="1"/>
        <v>16.109422492401215</v>
      </c>
      <c r="G38" s="112"/>
    </row>
    <row r="39" spans="1:7" x14ac:dyDescent="0.3">
      <c r="A39" s="4" t="s">
        <v>32</v>
      </c>
      <c r="B39" s="45">
        <v>320</v>
      </c>
      <c r="C39" s="107">
        <v>46</v>
      </c>
      <c r="D39" s="15">
        <f t="shared" si="0"/>
        <v>1.2147900690911853</v>
      </c>
      <c r="E39" s="15">
        <f t="shared" si="1"/>
        <v>14.374999999999998</v>
      </c>
      <c r="G39" s="112"/>
    </row>
    <row r="40" spans="1:7" ht="14.25" customHeight="1" x14ac:dyDescent="0.3">
      <c r="A40" s="4" t="s">
        <v>33</v>
      </c>
      <c r="B40" s="45">
        <v>450</v>
      </c>
      <c r="C40" s="107">
        <v>76</v>
      </c>
      <c r="D40" s="15">
        <f t="shared" si="0"/>
        <v>1.7082985346594792</v>
      </c>
      <c r="E40" s="15">
        <f t="shared" si="1"/>
        <v>16.888888888888889</v>
      </c>
      <c r="G40" s="112"/>
    </row>
    <row r="41" spans="1:7" x14ac:dyDescent="0.3">
      <c r="A41" s="4" t="s">
        <v>34</v>
      </c>
      <c r="B41" s="45">
        <v>303</v>
      </c>
      <c r="C41" s="107">
        <v>36</v>
      </c>
      <c r="D41" s="15">
        <f t="shared" si="0"/>
        <v>1.150254346670716</v>
      </c>
      <c r="E41" s="15">
        <f t="shared" si="1"/>
        <v>11.881188118811881</v>
      </c>
      <c r="G41" s="112"/>
    </row>
    <row r="42" spans="1:7" ht="18.75" customHeight="1" x14ac:dyDescent="0.3">
      <c r="A42" s="102" t="s">
        <v>35</v>
      </c>
      <c r="B42" s="95">
        <v>1285</v>
      </c>
      <c r="C42" s="109">
        <v>152</v>
      </c>
      <c r="D42" s="96">
        <f t="shared" si="0"/>
        <v>4.8781413711942907</v>
      </c>
      <c r="E42" s="96">
        <f>C42/B42*100</f>
        <v>11.828793774319065</v>
      </c>
    </row>
    <row r="43" spans="1:7" ht="15" customHeight="1" x14ac:dyDescent="0.3">
      <c r="B43" s="18"/>
    </row>
    <row r="44" spans="1:7" ht="15" customHeight="1" x14ac:dyDescent="0.3">
      <c r="A44" s="123" t="s">
        <v>110</v>
      </c>
      <c r="B44" s="123"/>
      <c r="C44" s="123"/>
      <c r="D44" s="123"/>
      <c r="E44" s="123"/>
    </row>
    <row r="45" spans="1:7" ht="16.5" customHeight="1" x14ac:dyDescent="0.3">
      <c r="A45" s="123"/>
      <c r="B45" s="123"/>
      <c r="C45" s="123"/>
      <c r="D45" s="123"/>
      <c r="E45" s="123"/>
    </row>
  </sheetData>
  <mergeCells count="3">
    <mergeCell ref="A2:E2"/>
    <mergeCell ref="A1:E1"/>
    <mergeCell ref="A44:E45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selection activeCell="K38" sqref="K38"/>
    </sheetView>
  </sheetViews>
  <sheetFormatPr defaultRowHeight="14.4" x14ac:dyDescent="0.3"/>
  <cols>
    <col min="1" max="1" width="46.33203125" customWidth="1"/>
    <col min="8" max="8" width="9.6640625" customWidth="1"/>
  </cols>
  <sheetData>
    <row r="1" spans="1:12" ht="16.2" thickBot="1" x14ac:dyDescent="0.35">
      <c r="A1" s="13" t="s">
        <v>102</v>
      </c>
      <c r="B1" s="19"/>
      <c r="C1" s="19"/>
      <c r="D1" s="19"/>
      <c r="E1" s="19"/>
      <c r="F1" s="20" t="s">
        <v>62</v>
      </c>
    </row>
    <row r="2" spans="1:12" ht="15" thickBot="1" x14ac:dyDescent="0.35">
      <c r="A2" s="39"/>
      <c r="B2" s="9">
        <v>2016</v>
      </c>
      <c r="C2" s="9">
        <v>2017</v>
      </c>
      <c r="D2" s="9">
        <v>2018</v>
      </c>
      <c r="E2" s="22">
        <v>2019</v>
      </c>
      <c r="F2" s="22">
        <v>2020</v>
      </c>
    </row>
    <row r="3" spans="1:12" x14ac:dyDescent="0.3">
      <c r="A3" s="1" t="s">
        <v>86</v>
      </c>
      <c r="B3" s="48">
        <v>41921</v>
      </c>
      <c r="C3" s="48">
        <v>35581</v>
      </c>
      <c r="D3" s="48">
        <v>32035</v>
      </c>
      <c r="E3" s="48">
        <v>31657</v>
      </c>
      <c r="F3" s="48">
        <v>26342</v>
      </c>
    </row>
    <row r="4" spans="1:12" x14ac:dyDescent="0.3">
      <c r="A4" s="2" t="s">
        <v>37</v>
      </c>
      <c r="B4" s="45"/>
      <c r="C4" s="48"/>
      <c r="D4" s="50"/>
      <c r="E4" s="50"/>
      <c r="F4" s="50"/>
    </row>
    <row r="5" spans="1:12" x14ac:dyDescent="0.3">
      <c r="A5" s="7" t="s">
        <v>87</v>
      </c>
      <c r="B5" s="110">
        <v>194</v>
      </c>
      <c r="C5" s="51">
        <v>179</v>
      </c>
      <c r="D5" s="51">
        <v>202</v>
      </c>
      <c r="E5" s="51">
        <v>208</v>
      </c>
      <c r="F5" s="51">
        <v>165</v>
      </c>
      <c r="G5" s="103"/>
      <c r="H5" s="29"/>
      <c r="I5" s="18"/>
    </row>
    <row r="6" spans="1:12" x14ac:dyDescent="0.3">
      <c r="A6" s="7" t="s">
        <v>88</v>
      </c>
      <c r="B6" s="106">
        <v>1204</v>
      </c>
      <c r="C6" s="51">
        <v>919</v>
      </c>
      <c r="D6" s="51">
        <v>816</v>
      </c>
      <c r="E6" s="51">
        <v>782</v>
      </c>
      <c r="F6" s="51">
        <v>540</v>
      </c>
      <c r="H6" s="29"/>
    </row>
    <row r="7" spans="1:12" x14ac:dyDescent="0.3">
      <c r="A7" s="7" t="s">
        <v>89</v>
      </c>
      <c r="B7" s="106">
        <v>6950</v>
      </c>
      <c r="C7" s="28">
        <v>6549</v>
      </c>
      <c r="D7" s="28">
        <v>6107</v>
      </c>
      <c r="E7" s="28">
        <v>4630</v>
      </c>
      <c r="F7" s="28">
        <v>4130</v>
      </c>
      <c r="H7" s="29"/>
    </row>
    <row r="8" spans="1:12" x14ac:dyDescent="0.3">
      <c r="A8" s="7" t="s">
        <v>90</v>
      </c>
      <c r="B8" s="106">
        <v>23116</v>
      </c>
      <c r="C8" s="28">
        <v>19255</v>
      </c>
      <c r="D8" s="28">
        <v>17473</v>
      </c>
      <c r="E8" s="28">
        <v>18052</v>
      </c>
      <c r="F8" s="28">
        <v>14001</v>
      </c>
      <c r="H8" s="29"/>
    </row>
    <row r="9" spans="1:12" ht="15" thickBot="1" x14ac:dyDescent="0.35">
      <c r="A9" s="10" t="s">
        <v>91</v>
      </c>
      <c r="B9" s="119" t="s">
        <v>61</v>
      </c>
      <c r="C9" s="52">
        <v>8679</v>
      </c>
      <c r="D9" s="52">
        <v>7437</v>
      </c>
      <c r="E9" s="52">
        <v>7985</v>
      </c>
      <c r="F9" s="52">
        <v>7506</v>
      </c>
      <c r="H9" s="29"/>
    </row>
    <row r="10" spans="1:12" x14ac:dyDescent="0.3">
      <c r="B10" s="18"/>
      <c r="C10" s="18"/>
      <c r="D10" s="18"/>
      <c r="E10" s="18"/>
      <c r="F10" s="18"/>
    </row>
    <row r="11" spans="1:12" ht="15.6" x14ac:dyDescent="0.3">
      <c r="A11" s="30" t="s">
        <v>103</v>
      </c>
    </row>
    <row r="12" spans="1:12" ht="16.2" thickBot="1" x14ac:dyDescent="0.35">
      <c r="A12" s="6"/>
      <c r="F12" s="19"/>
      <c r="G12" s="17" t="s">
        <v>62</v>
      </c>
    </row>
    <row r="13" spans="1:12" ht="40.200000000000003" thickBot="1" x14ac:dyDescent="0.35">
      <c r="A13" s="8"/>
      <c r="B13" s="9">
        <v>2016</v>
      </c>
      <c r="C13" s="9">
        <v>2017</v>
      </c>
      <c r="D13" s="9">
        <v>2018</v>
      </c>
      <c r="E13" s="9">
        <v>2019</v>
      </c>
      <c r="F13" s="9">
        <v>2020</v>
      </c>
      <c r="G13" s="9" t="s">
        <v>84</v>
      </c>
    </row>
    <row r="14" spans="1:12" x14ac:dyDescent="0.3">
      <c r="A14" s="1" t="s">
        <v>38</v>
      </c>
      <c r="B14" s="48">
        <v>41921</v>
      </c>
      <c r="C14" s="48">
        <v>35581</v>
      </c>
      <c r="D14" s="48">
        <v>32035</v>
      </c>
      <c r="E14" s="48">
        <v>31657</v>
      </c>
      <c r="F14" s="48">
        <v>26342</v>
      </c>
      <c r="G14" s="99">
        <f t="shared" ref="G14:G50" si="0">F14/E14*100</f>
        <v>83.210664308051932</v>
      </c>
      <c r="H14" s="29"/>
    </row>
    <row r="15" spans="1:12" x14ac:dyDescent="0.3">
      <c r="A15" s="2" t="s">
        <v>37</v>
      </c>
      <c r="B15" s="49"/>
      <c r="C15" s="49"/>
      <c r="D15" s="53"/>
      <c r="E15" s="53"/>
      <c r="F15" s="53"/>
      <c r="G15" s="99"/>
      <c r="H15" s="29"/>
    </row>
    <row r="16" spans="1:12" x14ac:dyDescent="0.3">
      <c r="A16" s="1" t="s">
        <v>39</v>
      </c>
      <c r="B16" s="48">
        <v>1505</v>
      </c>
      <c r="C16" s="48">
        <v>1250</v>
      </c>
      <c r="D16" s="48">
        <v>1218</v>
      </c>
      <c r="E16" s="48">
        <v>1127</v>
      </c>
      <c r="F16" s="48">
        <v>908</v>
      </c>
      <c r="G16" s="99">
        <f t="shared" si="0"/>
        <v>80.567879325643304</v>
      </c>
      <c r="H16" s="29"/>
      <c r="I16" s="29"/>
      <c r="J16" s="29"/>
      <c r="K16" s="29"/>
      <c r="L16" s="29"/>
    </row>
    <row r="17" spans="1:8" x14ac:dyDescent="0.3">
      <c r="A17" s="2" t="s">
        <v>37</v>
      </c>
      <c r="B17" s="49"/>
      <c r="C17" s="49"/>
      <c r="D17" s="53"/>
      <c r="E17" s="53"/>
      <c r="F17" s="53"/>
      <c r="G17" s="99"/>
      <c r="H17" s="29"/>
    </row>
    <row r="18" spans="1:8" x14ac:dyDescent="0.3">
      <c r="A18" s="7" t="s">
        <v>40</v>
      </c>
      <c r="B18" s="45">
        <v>189</v>
      </c>
      <c r="C18" s="45">
        <v>154</v>
      </c>
      <c r="D18" s="51">
        <v>170</v>
      </c>
      <c r="E18" s="51">
        <v>175</v>
      </c>
      <c r="F18" s="110">
        <v>169</v>
      </c>
      <c r="G18" s="99">
        <f t="shared" si="0"/>
        <v>96.571428571428569</v>
      </c>
      <c r="H18" s="29"/>
    </row>
    <row r="19" spans="1:8" x14ac:dyDescent="0.3">
      <c r="A19" s="7" t="s">
        <v>92</v>
      </c>
      <c r="B19" s="45">
        <v>250</v>
      </c>
      <c r="C19" s="45">
        <v>196</v>
      </c>
      <c r="D19" s="28">
        <v>208</v>
      </c>
      <c r="E19" s="28">
        <v>199</v>
      </c>
      <c r="F19" s="28">
        <v>163</v>
      </c>
      <c r="G19" s="99">
        <f t="shared" si="0"/>
        <v>81.909547738693462</v>
      </c>
      <c r="H19" s="29"/>
    </row>
    <row r="20" spans="1:8" x14ac:dyDescent="0.3">
      <c r="A20" s="1" t="s">
        <v>41</v>
      </c>
      <c r="B20" s="49">
        <v>642</v>
      </c>
      <c r="C20" s="49">
        <v>592</v>
      </c>
      <c r="D20" s="48">
        <v>611</v>
      </c>
      <c r="E20" s="48">
        <v>644</v>
      </c>
      <c r="F20" s="48">
        <v>525</v>
      </c>
      <c r="G20" s="99">
        <f t="shared" si="0"/>
        <v>81.521739130434781</v>
      </c>
      <c r="H20" s="29"/>
    </row>
    <row r="21" spans="1:8" x14ac:dyDescent="0.3">
      <c r="A21" s="2" t="s">
        <v>37</v>
      </c>
      <c r="B21" s="49"/>
      <c r="C21" s="49"/>
      <c r="D21" s="48"/>
      <c r="E21" s="48"/>
      <c r="F21" s="48"/>
      <c r="G21" s="99"/>
      <c r="H21" s="29"/>
    </row>
    <row r="22" spans="1:8" x14ac:dyDescent="0.3">
      <c r="A22" s="7" t="s">
        <v>93</v>
      </c>
      <c r="B22" s="45">
        <v>341</v>
      </c>
      <c r="C22" s="45">
        <v>301</v>
      </c>
      <c r="D22" s="28">
        <v>266</v>
      </c>
      <c r="E22" s="28">
        <v>331</v>
      </c>
      <c r="F22" s="28">
        <v>254</v>
      </c>
      <c r="G22" s="99">
        <f t="shared" si="0"/>
        <v>76.737160120845928</v>
      </c>
      <c r="H22" s="29"/>
    </row>
    <row r="23" spans="1:8" x14ac:dyDescent="0.3">
      <c r="A23" s="1" t="s">
        <v>42</v>
      </c>
      <c r="B23" s="48">
        <v>22440</v>
      </c>
      <c r="C23" s="48">
        <v>17224</v>
      </c>
      <c r="D23" s="48">
        <v>15240</v>
      </c>
      <c r="E23" s="48">
        <v>15116</v>
      </c>
      <c r="F23" s="48">
        <v>11755</v>
      </c>
      <c r="G23" s="99">
        <f t="shared" si="0"/>
        <v>77.765281820587461</v>
      </c>
      <c r="H23" s="29"/>
    </row>
    <row r="24" spans="1:8" x14ac:dyDescent="0.3">
      <c r="A24" s="2" t="s">
        <v>37</v>
      </c>
      <c r="B24" s="49"/>
      <c r="C24" s="49"/>
      <c r="D24" s="53"/>
      <c r="E24" s="53"/>
      <c r="F24" s="53"/>
      <c r="G24" s="99"/>
      <c r="H24" s="29"/>
    </row>
    <row r="25" spans="1:8" x14ac:dyDescent="0.3">
      <c r="A25" s="7" t="s">
        <v>94</v>
      </c>
      <c r="B25" s="28">
        <v>16238</v>
      </c>
      <c r="C25" s="28">
        <v>12154</v>
      </c>
      <c r="D25" s="28">
        <v>10411</v>
      </c>
      <c r="E25" s="28">
        <v>10378</v>
      </c>
      <c r="F25" s="106">
        <v>8066</v>
      </c>
      <c r="G25" s="99">
        <f t="shared" si="0"/>
        <v>77.722104451724803</v>
      </c>
      <c r="H25" s="29"/>
    </row>
    <row r="26" spans="1:8" x14ac:dyDescent="0.3">
      <c r="A26" s="7" t="s">
        <v>95</v>
      </c>
      <c r="B26" s="45">
        <v>128</v>
      </c>
      <c r="C26" s="45">
        <v>98</v>
      </c>
      <c r="D26" s="28">
        <v>85</v>
      </c>
      <c r="E26" s="28">
        <v>98</v>
      </c>
      <c r="F26" s="106">
        <v>62</v>
      </c>
      <c r="G26" s="99">
        <f t="shared" si="0"/>
        <v>63.265306122448983</v>
      </c>
      <c r="H26" s="29"/>
    </row>
    <row r="27" spans="1:8" x14ac:dyDescent="0.3">
      <c r="A27" s="7" t="s">
        <v>96</v>
      </c>
      <c r="B27" s="28">
        <v>1082</v>
      </c>
      <c r="C27" s="28">
        <v>846</v>
      </c>
      <c r="D27" s="45">
        <v>762</v>
      </c>
      <c r="E27" s="45">
        <v>645</v>
      </c>
      <c r="F27" s="107">
        <v>549</v>
      </c>
      <c r="G27" s="99">
        <f t="shared" si="0"/>
        <v>85.116279069767444</v>
      </c>
      <c r="H27" s="29"/>
    </row>
    <row r="28" spans="1:8" x14ac:dyDescent="0.3">
      <c r="A28" s="7" t="s">
        <v>97</v>
      </c>
      <c r="B28" s="28">
        <v>2390</v>
      </c>
      <c r="C28" s="28">
        <v>2159</v>
      </c>
      <c r="D28" s="28">
        <v>2071</v>
      </c>
      <c r="E28" s="28">
        <v>2114</v>
      </c>
      <c r="F28" s="106">
        <v>1947</v>
      </c>
      <c r="G28" s="99">
        <f t="shared" si="0"/>
        <v>92.100283822138124</v>
      </c>
      <c r="H28" s="29"/>
    </row>
    <row r="29" spans="1:8" x14ac:dyDescent="0.3">
      <c r="A29" s="7" t="s">
        <v>98</v>
      </c>
      <c r="B29" s="28">
        <v>1598</v>
      </c>
      <c r="C29" s="28">
        <v>1217</v>
      </c>
      <c r="D29" s="28">
        <v>1081</v>
      </c>
      <c r="E29" s="28">
        <v>1001</v>
      </c>
      <c r="F29" s="106">
        <v>421</v>
      </c>
      <c r="G29" s="99">
        <f t="shared" si="0"/>
        <v>42.057942057942057</v>
      </c>
      <c r="H29" s="29"/>
    </row>
    <row r="30" spans="1:8" x14ac:dyDescent="0.3">
      <c r="A30" s="7" t="s">
        <v>43</v>
      </c>
      <c r="B30" s="45">
        <v>92</v>
      </c>
      <c r="C30" s="45">
        <v>69</v>
      </c>
      <c r="D30" s="28">
        <v>99</v>
      </c>
      <c r="E30" s="28">
        <v>81</v>
      </c>
      <c r="F30" s="106">
        <v>58</v>
      </c>
      <c r="G30" s="99">
        <f t="shared" si="0"/>
        <v>71.604938271604937</v>
      </c>
      <c r="H30" s="29"/>
    </row>
    <row r="31" spans="1:8" ht="18.75" customHeight="1" x14ac:dyDescent="0.3">
      <c r="A31" s="1" t="s">
        <v>45</v>
      </c>
      <c r="B31" s="48">
        <v>1836</v>
      </c>
      <c r="C31" s="48">
        <v>1025</v>
      </c>
      <c r="D31" s="48">
        <v>1111</v>
      </c>
      <c r="E31" s="48">
        <v>1142</v>
      </c>
      <c r="F31" s="48">
        <v>1106</v>
      </c>
      <c r="G31" s="99">
        <f t="shared" si="0"/>
        <v>96.847635726795104</v>
      </c>
      <c r="H31" s="29"/>
    </row>
    <row r="32" spans="1:8" ht="15.75" customHeight="1" x14ac:dyDescent="0.3">
      <c r="A32" s="2" t="s">
        <v>37</v>
      </c>
      <c r="B32" s="45"/>
      <c r="C32" s="45"/>
      <c r="D32" s="28"/>
      <c r="E32" s="28"/>
      <c r="F32" s="28"/>
      <c r="G32" s="99"/>
      <c r="H32" s="29"/>
    </row>
    <row r="33" spans="1:8" ht="15.75" customHeight="1" x14ac:dyDescent="0.3">
      <c r="A33" s="7" t="s">
        <v>79</v>
      </c>
      <c r="B33" s="45">
        <v>28</v>
      </c>
      <c r="C33" s="45">
        <v>41</v>
      </c>
      <c r="D33" s="28">
        <v>37</v>
      </c>
      <c r="E33" s="28">
        <v>29</v>
      </c>
      <c r="F33" s="28">
        <v>21</v>
      </c>
      <c r="G33" s="99">
        <f t="shared" si="0"/>
        <v>72.41379310344827</v>
      </c>
      <c r="H33" s="29"/>
    </row>
    <row r="34" spans="1:8" x14ac:dyDescent="0.3">
      <c r="A34" s="7" t="s">
        <v>46</v>
      </c>
      <c r="B34" s="28">
        <v>1693</v>
      </c>
      <c r="C34" s="28">
        <v>857</v>
      </c>
      <c r="D34" s="28">
        <v>909</v>
      </c>
      <c r="E34" s="28">
        <v>874</v>
      </c>
      <c r="F34" s="106">
        <v>867</v>
      </c>
      <c r="G34" s="99">
        <f t="shared" si="0"/>
        <v>99.199084668192214</v>
      </c>
      <c r="H34" s="29"/>
    </row>
    <row r="35" spans="1:8" ht="25.8" customHeight="1" x14ac:dyDescent="0.3">
      <c r="A35" s="1" t="s">
        <v>44</v>
      </c>
      <c r="B35" s="48">
        <v>1330</v>
      </c>
      <c r="C35" s="48">
        <v>1411</v>
      </c>
      <c r="D35" s="48">
        <v>1485</v>
      </c>
      <c r="E35" s="48">
        <v>1183</v>
      </c>
      <c r="F35" s="48">
        <v>987</v>
      </c>
      <c r="G35" s="99">
        <f t="shared" si="0"/>
        <v>83.431952662721898</v>
      </c>
      <c r="H35" s="29"/>
    </row>
    <row r="36" spans="1:8" x14ac:dyDescent="0.3">
      <c r="A36" s="2" t="s">
        <v>37</v>
      </c>
      <c r="B36" s="48"/>
      <c r="C36" s="48"/>
      <c r="D36" s="48"/>
      <c r="E36" s="48"/>
      <c r="F36" s="48"/>
      <c r="G36" s="99"/>
      <c r="H36" s="29"/>
    </row>
    <row r="37" spans="1:8" x14ac:dyDescent="0.3">
      <c r="A37" s="27" t="s">
        <v>99</v>
      </c>
      <c r="B37" s="28">
        <v>1153</v>
      </c>
      <c r="C37" s="28">
        <v>1269</v>
      </c>
      <c r="D37" s="28">
        <v>1351</v>
      </c>
      <c r="E37" s="28">
        <v>1052</v>
      </c>
      <c r="F37" s="28">
        <v>895</v>
      </c>
      <c r="G37" s="99">
        <f t="shared" si="0"/>
        <v>85.076045627376431</v>
      </c>
      <c r="H37" s="29"/>
    </row>
    <row r="38" spans="1:8" x14ac:dyDescent="0.3">
      <c r="A38" s="1" t="s">
        <v>47</v>
      </c>
      <c r="B38" s="48">
        <v>1132</v>
      </c>
      <c r="C38" s="48">
        <v>1060</v>
      </c>
      <c r="D38" s="48">
        <v>881</v>
      </c>
      <c r="E38" s="48">
        <v>538</v>
      </c>
      <c r="F38" s="48">
        <v>429</v>
      </c>
      <c r="G38" s="99">
        <f t="shared" si="0"/>
        <v>79.739776951672852</v>
      </c>
      <c r="H38" s="29"/>
    </row>
    <row r="39" spans="1:8" x14ac:dyDescent="0.3">
      <c r="A39" s="2" t="s">
        <v>37</v>
      </c>
      <c r="B39" s="49"/>
      <c r="C39" s="49"/>
      <c r="D39" s="53"/>
      <c r="E39" s="53"/>
      <c r="F39" s="53"/>
      <c r="G39" s="99"/>
      <c r="H39" s="29"/>
    </row>
    <row r="40" spans="1:8" x14ac:dyDescent="0.3">
      <c r="A40" s="7" t="s">
        <v>48</v>
      </c>
      <c r="B40" s="45">
        <v>240</v>
      </c>
      <c r="C40" s="45">
        <v>212</v>
      </c>
      <c r="D40" s="28">
        <v>239</v>
      </c>
      <c r="E40" s="28">
        <v>135</v>
      </c>
      <c r="F40" s="28">
        <v>117</v>
      </c>
      <c r="G40" s="99">
        <f t="shared" si="0"/>
        <v>86.666666666666671</v>
      </c>
      <c r="H40" s="29"/>
    </row>
    <row r="41" spans="1:8" x14ac:dyDescent="0.3">
      <c r="A41" s="7" t="s">
        <v>49</v>
      </c>
      <c r="B41" s="45">
        <v>216</v>
      </c>
      <c r="C41" s="45">
        <v>194</v>
      </c>
      <c r="D41" s="28">
        <v>200</v>
      </c>
      <c r="E41" s="28">
        <v>199</v>
      </c>
      <c r="F41" s="28">
        <v>113</v>
      </c>
      <c r="G41" s="99">
        <f t="shared" si="0"/>
        <v>56.78391959798995</v>
      </c>
      <c r="H41" s="29"/>
    </row>
    <row r="42" spans="1:8" x14ac:dyDescent="0.3">
      <c r="A42" s="1" t="s">
        <v>76</v>
      </c>
      <c r="B42" s="36">
        <v>6157</v>
      </c>
      <c r="C42" s="36">
        <v>6176</v>
      </c>
      <c r="D42" s="48">
        <v>5129</v>
      </c>
      <c r="E42" s="48">
        <v>5054</v>
      </c>
      <c r="F42" s="48">
        <v>5262</v>
      </c>
      <c r="G42" s="99">
        <f t="shared" si="0"/>
        <v>104.1155520379897</v>
      </c>
      <c r="H42" s="29"/>
    </row>
    <row r="43" spans="1:8" x14ac:dyDescent="0.3">
      <c r="A43" s="2" t="s">
        <v>37</v>
      </c>
      <c r="B43" s="36"/>
      <c r="C43" s="36"/>
      <c r="D43" s="48"/>
      <c r="E43" s="48"/>
      <c r="F43" s="48"/>
      <c r="G43" s="99"/>
      <c r="H43" s="29"/>
    </row>
    <row r="44" spans="1:8" x14ac:dyDescent="0.3">
      <c r="A44" s="7" t="s">
        <v>100</v>
      </c>
      <c r="B44" s="25">
        <v>886</v>
      </c>
      <c r="C44" s="25">
        <v>949</v>
      </c>
      <c r="D44" s="28">
        <v>904</v>
      </c>
      <c r="E44" s="28">
        <v>920</v>
      </c>
      <c r="F44" s="28">
        <v>747</v>
      </c>
      <c r="G44" s="99">
        <f t="shared" si="0"/>
        <v>81.195652173913047</v>
      </c>
      <c r="H44" s="29"/>
    </row>
    <row r="45" spans="1:8" x14ac:dyDescent="0.3">
      <c r="A45" s="1" t="s">
        <v>50</v>
      </c>
      <c r="B45" s="48">
        <v>1954</v>
      </c>
      <c r="C45" s="48">
        <v>1653</v>
      </c>
      <c r="D45" s="48">
        <v>1539</v>
      </c>
      <c r="E45" s="48">
        <v>1523</v>
      </c>
      <c r="F45" s="48">
        <v>1208</v>
      </c>
      <c r="G45" s="99">
        <f t="shared" si="0"/>
        <v>79.317137229152991</v>
      </c>
      <c r="H45" s="29"/>
    </row>
    <row r="46" spans="1:8" x14ac:dyDescent="0.3">
      <c r="A46" s="2" t="s">
        <v>37</v>
      </c>
      <c r="B46" s="48"/>
      <c r="C46" s="48"/>
      <c r="D46" s="48"/>
      <c r="E46" s="48"/>
      <c r="F46" s="48"/>
      <c r="G46" s="99"/>
      <c r="H46" s="29"/>
    </row>
    <row r="47" spans="1:8" x14ac:dyDescent="0.3">
      <c r="A47" s="91" t="s">
        <v>101</v>
      </c>
      <c r="B47" s="92">
        <v>1699</v>
      </c>
      <c r="C47" s="92">
        <v>1447</v>
      </c>
      <c r="D47" s="92">
        <v>1335</v>
      </c>
      <c r="E47" s="92">
        <v>1342</v>
      </c>
      <c r="F47" s="92">
        <v>1064</v>
      </c>
      <c r="G47" s="99">
        <f t="shared" si="0"/>
        <v>79.284649776453051</v>
      </c>
      <c r="H47" s="29"/>
    </row>
    <row r="48" spans="1:8" x14ac:dyDescent="0.3">
      <c r="A48" s="1" t="s">
        <v>77</v>
      </c>
      <c r="B48" s="36">
        <v>614</v>
      </c>
      <c r="C48" s="36">
        <v>980</v>
      </c>
      <c r="D48" s="48">
        <v>983</v>
      </c>
      <c r="E48" s="48">
        <v>1516</v>
      </c>
      <c r="F48" s="48">
        <v>1139</v>
      </c>
      <c r="G48" s="99">
        <f t="shared" si="0"/>
        <v>75.131926121372032</v>
      </c>
      <c r="H48" s="29"/>
    </row>
    <row r="49" spans="1:8" x14ac:dyDescent="0.3">
      <c r="A49" s="97" t="s">
        <v>78</v>
      </c>
      <c r="B49" s="76">
        <v>1581</v>
      </c>
      <c r="C49" s="76">
        <v>1623</v>
      </c>
      <c r="D49" s="98">
        <v>1428</v>
      </c>
      <c r="E49" s="98">
        <v>1591</v>
      </c>
      <c r="F49" s="98">
        <v>1331</v>
      </c>
      <c r="G49" s="99">
        <f t="shared" si="0"/>
        <v>83.658076681332489</v>
      </c>
      <c r="H49" s="29"/>
    </row>
    <row r="50" spans="1:8" x14ac:dyDescent="0.3">
      <c r="A50" s="93" t="s">
        <v>75</v>
      </c>
      <c r="B50" s="94">
        <f>B14-B16-B20-B23-B31-B35-B38-B45-B42-B48-B49</f>
        <v>2730</v>
      </c>
      <c r="C50" s="94">
        <f>C14-C16-C20-C23-C31-C35-C38-C45-C42-C48-C49</f>
        <v>2587</v>
      </c>
      <c r="D50" s="94">
        <f>D14-D16-D20-D23-D31-D35-D38-D45-D42-D48-D49</f>
        <v>2410</v>
      </c>
      <c r="E50" s="94">
        <f>E14-E16-E20-E23-E31-E35-E38-E45-E42-E48-E49</f>
        <v>2223</v>
      </c>
      <c r="F50" s="94">
        <f>F14-F16-F20-F23-F31-F35-F38-F45-F42-F48-F49</f>
        <v>1692</v>
      </c>
      <c r="G50" s="104">
        <f t="shared" si="0"/>
        <v>76.113360323886639</v>
      </c>
      <c r="H50" s="29"/>
    </row>
    <row r="51" spans="1:8" x14ac:dyDescent="0.3">
      <c r="H51" s="29"/>
    </row>
    <row r="52" spans="1:8" x14ac:dyDescent="0.3">
      <c r="H52" s="29"/>
    </row>
    <row r="53" spans="1:8" x14ac:dyDescent="0.3">
      <c r="H53" s="29"/>
    </row>
    <row r="54" spans="1:8" x14ac:dyDescent="0.3">
      <c r="H54" s="29"/>
    </row>
    <row r="55" spans="1:8" x14ac:dyDescent="0.3">
      <c r="H55" s="29"/>
    </row>
    <row r="56" spans="1:8" x14ac:dyDescent="0.3">
      <c r="G56" s="16"/>
    </row>
  </sheetData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selection activeCell="L6" sqref="L6"/>
    </sheetView>
  </sheetViews>
  <sheetFormatPr defaultRowHeight="14.4" x14ac:dyDescent="0.3"/>
  <cols>
    <col min="1" max="1" width="17" customWidth="1"/>
    <col min="2" max="2" width="9.88671875" customWidth="1"/>
    <col min="3" max="3" width="9.6640625" customWidth="1"/>
    <col min="4" max="4" width="12" customWidth="1"/>
    <col min="5" max="5" width="10.6640625" customWidth="1"/>
  </cols>
  <sheetData>
    <row r="1" spans="1:12" ht="15.6" x14ac:dyDescent="0.3">
      <c r="A1" s="6" t="s">
        <v>104</v>
      </c>
    </row>
    <row r="2" spans="1:12" ht="16.2" thickBot="1" x14ac:dyDescent="0.35">
      <c r="A2" s="6"/>
      <c r="J2" s="19"/>
      <c r="K2" s="20" t="s">
        <v>63</v>
      </c>
    </row>
    <row r="3" spans="1:12" x14ac:dyDescent="0.3">
      <c r="A3" s="127"/>
      <c r="B3" s="126">
        <v>2016</v>
      </c>
      <c r="C3" s="126"/>
      <c r="D3" s="126">
        <v>2017</v>
      </c>
      <c r="E3" s="126"/>
      <c r="F3" s="126">
        <v>2018</v>
      </c>
      <c r="G3" s="126"/>
      <c r="H3" s="125">
        <v>2019</v>
      </c>
      <c r="I3" s="125"/>
      <c r="J3" s="125">
        <v>2020</v>
      </c>
      <c r="K3" s="125"/>
    </row>
    <row r="4" spans="1:12" ht="24.6" thickBot="1" x14ac:dyDescent="0.35">
      <c r="A4" s="128"/>
      <c r="B4" s="11" t="s">
        <v>51</v>
      </c>
      <c r="C4" s="11" t="s">
        <v>52</v>
      </c>
      <c r="D4" s="11" t="s">
        <v>51</v>
      </c>
      <c r="E4" s="11" t="s">
        <v>52</v>
      </c>
      <c r="F4" s="21" t="s">
        <v>51</v>
      </c>
      <c r="G4" s="11" t="s">
        <v>52</v>
      </c>
      <c r="H4" s="21" t="s">
        <v>51</v>
      </c>
      <c r="I4" s="44" t="s">
        <v>52</v>
      </c>
      <c r="J4" s="21" t="s">
        <v>51</v>
      </c>
      <c r="K4" s="44" t="s">
        <v>52</v>
      </c>
    </row>
    <row r="5" spans="1:12" ht="26.4" x14ac:dyDescent="0.3">
      <c r="A5" s="1" t="s">
        <v>53</v>
      </c>
      <c r="B5" s="54">
        <v>10038</v>
      </c>
      <c r="C5" s="54">
        <v>335</v>
      </c>
      <c r="D5" s="48">
        <v>10460</v>
      </c>
      <c r="E5" s="48">
        <v>377</v>
      </c>
      <c r="F5" s="54">
        <v>11879</v>
      </c>
      <c r="G5" s="55">
        <v>446</v>
      </c>
      <c r="H5" s="54">
        <v>11644</v>
      </c>
      <c r="I5" s="55">
        <v>435</v>
      </c>
      <c r="J5" s="113">
        <v>9401</v>
      </c>
      <c r="K5" s="114">
        <v>318</v>
      </c>
      <c r="L5">
        <f>K5/J5*100</f>
        <v>3.3826188703329438</v>
      </c>
    </row>
    <row r="6" spans="1:12" x14ac:dyDescent="0.3">
      <c r="A6" s="2" t="s">
        <v>54</v>
      </c>
      <c r="B6" s="28"/>
      <c r="C6" s="28"/>
      <c r="D6" s="53"/>
      <c r="E6" s="53"/>
      <c r="F6" s="56"/>
      <c r="G6" s="56"/>
      <c r="H6" s="56"/>
      <c r="I6" s="56"/>
      <c r="J6" s="115"/>
      <c r="K6" s="115"/>
    </row>
    <row r="7" spans="1:12" x14ac:dyDescent="0.3">
      <c r="A7" s="2" t="s">
        <v>55</v>
      </c>
      <c r="B7" s="28">
        <v>156</v>
      </c>
      <c r="C7" s="28">
        <v>8</v>
      </c>
      <c r="D7" s="28">
        <v>136</v>
      </c>
      <c r="E7" s="28">
        <v>11</v>
      </c>
      <c r="F7" s="57">
        <v>128</v>
      </c>
      <c r="G7" s="57">
        <v>6</v>
      </c>
      <c r="H7" s="57">
        <v>153</v>
      </c>
      <c r="I7" s="57">
        <v>7</v>
      </c>
      <c r="J7" s="116">
        <v>137</v>
      </c>
      <c r="K7" s="116">
        <v>6</v>
      </c>
    </row>
    <row r="8" spans="1:12" x14ac:dyDescent="0.3">
      <c r="A8" s="2" t="s">
        <v>56</v>
      </c>
      <c r="B8" s="28">
        <v>139</v>
      </c>
      <c r="C8" s="28">
        <v>9</v>
      </c>
      <c r="D8" s="57">
        <v>105</v>
      </c>
      <c r="E8" s="57">
        <v>13</v>
      </c>
      <c r="F8" s="57">
        <v>123</v>
      </c>
      <c r="G8" s="57">
        <v>8</v>
      </c>
      <c r="H8" s="57">
        <v>130</v>
      </c>
      <c r="I8" s="57">
        <v>5</v>
      </c>
      <c r="J8" s="116">
        <v>102</v>
      </c>
      <c r="K8" s="116">
        <v>12</v>
      </c>
    </row>
    <row r="9" spans="1:12" x14ac:dyDescent="0.3">
      <c r="A9" s="2" t="s">
        <v>57</v>
      </c>
      <c r="B9" s="28">
        <v>1300</v>
      </c>
      <c r="C9" s="28">
        <v>165</v>
      </c>
      <c r="D9" s="46">
        <v>1500</v>
      </c>
      <c r="E9" s="57">
        <v>209</v>
      </c>
      <c r="F9" s="46">
        <v>1656</v>
      </c>
      <c r="G9" s="57">
        <v>208</v>
      </c>
      <c r="H9" s="46">
        <v>1498</v>
      </c>
      <c r="I9" s="57">
        <v>204</v>
      </c>
      <c r="J9" s="117">
        <v>1022</v>
      </c>
      <c r="K9" s="116">
        <v>119</v>
      </c>
    </row>
    <row r="10" spans="1:12" x14ac:dyDescent="0.3">
      <c r="A10" s="2" t="s">
        <v>58</v>
      </c>
      <c r="B10" s="28">
        <v>455</v>
      </c>
      <c r="C10" s="28">
        <v>20</v>
      </c>
      <c r="D10" s="57">
        <f>392+14</f>
        <v>406</v>
      </c>
      <c r="E10" s="57">
        <v>19</v>
      </c>
      <c r="F10" s="57">
        <v>415</v>
      </c>
      <c r="G10" s="57">
        <v>40</v>
      </c>
      <c r="H10" s="57">
        <v>349</v>
      </c>
      <c r="I10" s="57">
        <v>29</v>
      </c>
      <c r="J10" s="116">
        <v>255</v>
      </c>
      <c r="K10" s="116">
        <v>13</v>
      </c>
    </row>
    <row r="11" spans="1:12" x14ac:dyDescent="0.3">
      <c r="A11" s="2" t="s">
        <v>105</v>
      </c>
      <c r="B11" s="28">
        <v>104</v>
      </c>
      <c r="C11" s="28">
        <v>8</v>
      </c>
      <c r="D11" s="28">
        <v>120</v>
      </c>
      <c r="E11" s="28">
        <v>11</v>
      </c>
      <c r="F11" s="57">
        <v>137</v>
      </c>
      <c r="G11" s="57">
        <v>13</v>
      </c>
      <c r="H11" s="57">
        <v>100</v>
      </c>
      <c r="I11" s="57">
        <v>7</v>
      </c>
      <c r="J11" s="116">
        <v>76</v>
      </c>
      <c r="K11" s="116">
        <v>6</v>
      </c>
    </row>
    <row r="12" spans="1:12" x14ac:dyDescent="0.3">
      <c r="A12" s="2" t="s">
        <v>59</v>
      </c>
      <c r="B12" s="28">
        <v>813</v>
      </c>
      <c r="C12" s="28">
        <v>33</v>
      </c>
      <c r="D12" s="57">
        <f>701+38</f>
        <v>739</v>
      </c>
      <c r="E12" s="28">
        <v>37</v>
      </c>
      <c r="F12" s="57">
        <v>888</v>
      </c>
      <c r="G12" s="57">
        <v>46</v>
      </c>
      <c r="H12" s="57">
        <v>999</v>
      </c>
      <c r="I12" s="57">
        <v>56</v>
      </c>
      <c r="J12" s="116">
        <v>640</v>
      </c>
      <c r="K12" s="116">
        <v>45</v>
      </c>
    </row>
    <row r="13" spans="1:12" ht="26.4" x14ac:dyDescent="0.3">
      <c r="A13" s="2" t="s">
        <v>60</v>
      </c>
      <c r="B13" s="28">
        <v>606</v>
      </c>
      <c r="C13" s="28">
        <v>9</v>
      </c>
      <c r="D13" s="58">
        <f>707+44</f>
        <v>751</v>
      </c>
      <c r="E13" s="28">
        <v>6</v>
      </c>
      <c r="F13" s="90">
        <v>918</v>
      </c>
      <c r="G13" s="90">
        <v>16</v>
      </c>
      <c r="H13" s="58">
        <v>874</v>
      </c>
      <c r="I13" s="58">
        <v>8</v>
      </c>
      <c r="J13" s="118">
        <v>381</v>
      </c>
      <c r="K13" s="118">
        <v>9</v>
      </c>
    </row>
    <row r="14" spans="1:12" ht="15" thickBot="1" x14ac:dyDescent="0.35">
      <c r="A14" s="12" t="s">
        <v>75</v>
      </c>
      <c r="B14" s="52">
        <v>6465</v>
      </c>
      <c r="C14" s="52">
        <v>83</v>
      </c>
      <c r="D14" s="59">
        <v>6703</v>
      </c>
      <c r="E14" s="60">
        <v>71</v>
      </c>
      <c r="F14" s="59">
        <v>7614</v>
      </c>
      <c r="G14" s="60">
        <v>109</v>
      </c>
      <c r="H14" s="59">
        <v>7541</v>
      </c>
      <c r="I14" s="60">
        <v>119</v>
      </c>
      <c r="J14" s="117">
        <v>6788</v>
      </c>
      <c r="K14" s="116">
        <v>108</v>
      </c>
    </row>
    <row r="15" spans="1:12" x14ac:dyDescent="0.3">
      <c r="J15" s="43"/>
      <c r="K15" s="43"/>
    </row>
    <row r="16" spans="1:12" ht="15.6" x14ac:dyDescent="0.3">
      <c r="A16" s="89"/>
      <c r="B16" s="66"/>
      <c r="C16" s="66"/>
      <c r="D16" s="66"/>
      <c r="E16" s="66"/>
      <c r="F16" s="66"/>
      <c r="G16" s="66"/>
      <c r="H16" s="66"/>
      <c r="I16" s="66"/>
    </row>
    <row r="17" spans="1:9" x14ac:dyDescent="0.3">
      <c r="A17" s="65"/>
      <c r="B17" s="66"/>
      <c r="C17" s="66"/>
      <c r="D17" s="66"/>
      <c r="E17" s="66"/>
      <c r="F17" s="66"/>
      <c r="G17" s="66"/>
      <c r="H17" s="66"/>
      <c r="I17" s="65"/>
    </row>
    <row r="18" spans="1:9" x14ac:dyDescent="0.3">
      <c r="A18" s="67"/>
      <c r="B18" s="68"/>
      <c r="C18" s="69"/>
      <c r="D18" s="69"/>
      <c r="E18" s="69"/>
      <c r="F18" s="69"/>
      <c r="G18" s="69"/>
      <c r="H18" s="69"/>
      <c r="I18" s="69"/>
    </row>
    <row r="19" spans="1:9" x14ac:dyDescent="0.3">
      <c r="A19" s="124"/>
      <c r="B19" s="70"/>
      <c r="C19" s="71"/>
      <c r="D19" s="72"/>
      <c r="E19" s="72"/>
      <c r="F19" s="72"/>
      <c r="G19" s="72"/>
      <c r="H19" s="73"/>
      <c r="I19" s="73"/>
    </row>
    <row r="20" spans="1:9" x14ac:dyDescent="0.3">
      <c r="A20" s="124"/>
      <c r="B20" s="70"/>
      <c r="C20" s="71"/>
      <c r="D20" s="72"/>
      <c r="E20" s="72"/>
      <c r="F20" s="72"/>
      <c r="G20" s="72"/>
      <c r="H20" s="73"/>
      <c r="I20" s="73"/>
    </row>
    <row r="21" spans="1:9" x14ac:dyDescent="0.3">
      <c r="A21" s="124"/>
      <c r="B21" s="70"/>
      <c r="C21" s="71"/>
      <c r="D21" s="72"/>
      <c r="E21" s="72"/>
      <c r="F21" s="72"/>
      <c r="G21" s="72"/>
      <c r="H21" s="73"/>
      <c r="I21" s="73"/>
    </row>
    <row r="22" spans="1:9" x14ac:dyDescent="0.3">
      <c r="A22" s="124"/>
      <c r="B22" s="74"/>
      <c r="C22" s="71"/>
      <c r="D22" s="72"/>
      <c r="E22" s="72"/>
      <c r="F22" s="72"/>
      <c r="G22" s="72"/>
      <c r="H22" s="73"/>
      <c r="I22" s="73"/>
    </row>
    <row r="23" spans="1:9" x14ac:dyDescent="0.3">
      <c r="A23" s="124"/>
      <c r="B23" s="74"/>
      <c r="C23" s="71"/>
      <c r="D23" s="72"/>
      <c r="E23" s="72"/>
      <c r="F23" s="72"/>
      <c r="G23" s="72"/>
      <c r="H23" s="72"/>
      <c r="I23" s="72"/>
    </row>
    <row r="24" spans="1:9" x14ac:dyDescent="0.3">
      <c r="A24" s="124"/>
      <c r="B24" s="70"/>
      <c r="C24" s="71"/>
      <c r="D24" s="72"/>
      <c r="E24" s="72"/>
      <c r="F24" s="72"/>
      <c r="G24" s="72"/>
      <c r="H24" s="73"/>
      <c r="I24" s="73"/>
    </row>
    <row r="25" spans="1:9" x14ac:dyDescent="0.3">
      <c r="A25" s="124"/>
      <c r="B25" s="70"/>
      <c r="C25" s="71"/>
      <c r="D25" s="72"/>
      <c r="E25" s="72"/>
      <c r="F25" s="72"/>
      <c r="G25" s="72"/>
      <c r="H25" s="73"/>
      <c r="I25" s="73"/>
    </row>
    <row r="26" spans="1:9" x14ac:dyDescent="0.3">
      <c r="A26" s="124"/>
      <c r="B26" s="70"/>
      <c r="C26" s="71"/>
      <c r="D26" s="72"/>
      <c r="E26" s="72"/>
      <c r="F26" s="72"/>
      <c r="G26" s="72"/>
      <c r="H26" s="73"/>
      <c r="I26" s="73"/>
    </row>
    <row r="27" spans="1:9" x14ac:dyDescent="0.3">
      <c r="A27" s="124"/>
      <c r="B27" s="68"/>
      <c r="C27" s="71"/>
      <c r="D27" s="72"/>
      <c r="E27" s="72"/>
      <c r="F27" s="72"/>
      <c r="G27" s="72"/>
      <c r="H27" s="73"/>
      <c r="I27" s="73"/>
    </row>
    <row r="28" spans="1:9" x14ac:dyDescent="0.3">
      <c r="A28" s="124"/>
      <c r="B28" s="68"/>
      <c r="C28" s="71"/>
      <c r="D28" s="72"/>
      <c r="E28" s="72"/>
      <c r="F28" s="72"/>
      <c r="G28" s="72"/>
      <c r="H28" s="73"/>
      <c r="I28" s="73"/>
    </row>
    <row r="29" spans="1:9" x14ac:dyDescent="0.3">
      <c r="A29" s="124"/>
      <c r="B29" s="70"/>
      <c r="C29" s="71"/>
      <c r="D29" s="72"/>
      <c r="E29" s="72"/>
      <c r="F29" s="72"/>
      <c r="G29" s="72"/>
      <c r="H29" s="73"/>
      <c r="I29" s="73"/>
    </row>
    <row r="30" spans="1:9" x14ac:dyDescent="0.3">
      <c r="A30" s="124"/>
      <c r="B30" s="70"/>
      <c r="C30" s="71"/>
      <c r="D30" s="72"/>
      <c r="E30" s="72"/>
      <c r="F30" s="72"/>
      <c r="G30" s="72"/>
      <c r="H30" s="73"/>
      <c r="I30" s="73"/>
    </row>
    <row r="31" spans="1:9" x14ac:dyDescent="0.3">
      <c r="A31" s="124"/>
      <c r="B31" s="70"/>
      <c r="C31" s="71"/>
      <c r="D31" s="72"/>
      <c r="E31" s="72"/>
      <c r="F31" s="72"/>
      <c r="G31" s="72"/>
      <c r="H31" s="73"/>
      <c r="I31" s="73"/>
    </row>
    <row r="32" spans="1:9" x14ac:dyDescent="0.3">
      <c r="A32" s="124"/>
      <c r="B32" s="68"/>
      <c r="C32" s="71"/>
      <c r="D32" s="72"/>
      <c r="E32" s="72"/>
      <c r="F32" s="72"/>
      <c r="G32" s="72"/>
      <c r="H32" s="73"/>
      <c r="I32" s="73"/>
    </row>
    <row r="33" spans="1:9" x14ac:dyDescent="0.3">
      <c r="A33" s="124"/>
      <c r="B33" s="68"/>
      <c r="C33" s="71"/>
      <c r="D33" s="72"/>
      <c r="E33" s="72"/>
      <c r="F33" s="72"/>
      <c r="G33" s="72"/>
      <c r="H33" s="73"/>
      <c r="I33" s="73"/>
    </row>
    <row r="34" spans="1:9" x14ac:dyDescent="0.3">
      <c r="A34" s="69"/>
      <c r="B34" s="75"/>
      <c r="C34" s="76"/>
      <c r="D34" s="73"/>
      <c r="E34" s="73"/>
      <c r="F34" s="73"/>
      <c r="G34" s="73"/>
      <c r="H34" s="73"/>
      <c r="I34" s="73"/>
    </row>
    <row r="35" spans="1:9" ht="15.6" x14ac:dyDescent="0.3">
      <c r="A35" s="77"/>
      <c r="B35" s="77"/>
      <c r="C35" s="77"/>
      <c r="D35" s="77"/>
      <c r="E35" s="77"/>
      <c r="F35" s="77"/>
      <c r="G35" s="66"/>
      <c r="H35" s="66"/>
      <c r="I35" s="66"/>
    </row>
    <row r="36" spans="1:9" ht="15.6" x14ac:dyDescent="0.3">
      <c r="A36" s="77"/>
      <c r="B36" s="77"/>
      <c r="C36" s="77"/>
      <c r="D36" s="77"/>
      <c r="E36" s="77"/>
      <c r="F36" s="65"/>
      <c r="G36" s="66"/>
      <c r="H36" s="66"/>
      <c r="I36" s="66"/>
    </row>
    <row r="37" spans="1:9" x14ac:dyDescent="0.3">
      <c r="A37" s="78"/>
      <c r="B37" s="79"/>
      <c r="C37" s="79"/>
      <c r="D37" s="79"/>
      <c r="E37" s="79"/>
      <c r="F37" s="79"/>
      <c r="G37" s="66"/>
      <c r="H37" s="66"/>
      <c r="I37" s="66"/>
    </row>
    <row r="38" spans="1:9" x14ac:dyDescent="0.3">
      <c r="A38" s="80"/>
      <c r="B38" s="81"/>
      <c r="C38" s="81"/>
      <c r="D38" s="81"/>
      <c r="E38" s="82"/>
      <c r="F38" s="83"/>
      <c r="G38" s="66"/>
      <c r="H38" s="66"/>
      <c r="I38" s="66"/>
    </row>
    <row r="39" spans="1:9" x14ac:dyDescent="0.3">
      <c r="A39" s="84"/>
      <c r="B39" s="85"/>
      <c r="C39" s="85"/>
      <c r="D39" s="85"/>
      <c r="E39" s="86"/>
      <c r="F39" s="87"/>
      <c r="G39" s="66"/>
      <c r="H39" s="66"/>
      <c r="I39" s="66"/>
    </row>
    <row r="40" spans="1:9" x14ac:dyDescent="0.3">
      <c r="A40" s="84"/>
      <c r="B40" s="85"/>
      <c r="C40" s="85"/>
      <c r="D40" s="85"/>
      <c r="E40" s="86"/>
      <c r="F40" s="88"/>
      <c r="G40" s="66"/>
      <c r="H40" s="66"/>
      <c r="I40" s="66"/>
    </row>
    <row r="41" spans="1:9" x14ac:dyDescent="0.3">
      <c r="A41" s="84"/>
      <c r="B41" s="85"/>
      <c r="C41" s="85"/>
      <c r="D41" s="85"/>
      <c r="E41" s="88"/>
      <c r="F41" s="88"/>
      <c r="G41" s="66"/>
      <c r="H41" s="66"/>
      <c r="I41" s="66"/>
    </row>
    <row r="42" spans="1:9" x14ac:dyDescent="0.3">
      <c r="A42" s="66"/>
      <c r="B42" s="66"/>
      <c r="C42" s="66"/>
      <c r="D42" s="66"/>
      <c r="E42" s="66"/>
      <c r="F42" s="66"/>
      <c r="G42" s="66"/>
      <c r="H42" s="66"/>
      <c r="I42" s="66"/>
    </row>
  </sheetData>
  <mergeCells count="9">
    <mergeCell ref="A19:A23"/>
    <mergeCell ref="A24:A28"/>
    <mergeCell ref="A29:A33"/>
    <mergeCell ref="J3:K3"/>
    <mergeCell ref="H3:I3"/>
    <mergeCell ref="F3:G3"/>
    <mergeCell ref="A3:A4"/>
    <mergeCell ref="B3:C3"/>
    <mergeCell ref="D3:E3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zoomScaleNormal="100" workbookViewId="0">
      <selection activeCell="D24" sqref="D24"/>
    </sheetView>
  </sheetViews>
  <sheetFormatPr defaultRowHeight="14.4" x14ac:dyDescent="0.3"/>
  <cols>
    <col min="1" max="1" width="15.88671875" customWidth="1"/>
    <col min="3" max="3" width="11.44140625" bestFit="1" customWidth="1"/>
    <col min="4" max="4" width="10.88671875" customWidth="1"/>
    <col min="5" max="5" width="10.44140625" customWidth="1"/>
    <col min="6" max="6" width="9.6640625" customWidth="1"/>
    <col min="7" max="7" width="8.33203125" customWidth="1"/>
    <col min="10" max="10" width="18.88671875" customWidth="1"/>
  </cols>
  <sheetData>
    <row r="1" spans="1:18" ht="15.6" x14ac:dyDescent="0.3">
      <c r="A1" s="41" t="s">
        <v>108</v>
      </c>
    </row>
    <row r="2" spans="1:18" ht="15" thickBot="1" x14ac:dyDescent="0.35">
      <c r="A2" s="26"/>
      <c r="H2" s="26" t="s">
        <v>63</v>
      </c>
      <c r="I2" s="26"/>
      <c r="J2" s="47"/>
    </row>
    <row r="3" spans="1:18" ht="15" thickBot="1" x14ac:dyDescent="0.35">
      <c r="A3" s="40"/>
      <c r="B3" s="33"/>
      <c r="C3" s="34" t="s">
        <v>107</v>
      </c>
      <c r="D3" s="34" t="s">
        <v>106</v>
      </c>
      <c r="E3" s="34" t="s">
        <v>65</v>
      </c>
      <c r="F3" s="34" t="s">
        <v>66</v>
      </c>
      <c r="G3" s="34" t="s">
        <v>67</v>
      </c>
      <c r="H3" s="34" t="s">
        <v>68</v>
      </c>
      <c r="I3" s="120"/>
    </row>
    <row r="4" spans="1:18" x14ac:dyDescent="0.3">
      <c r="A4" s="129" t="s">
        <v>1</v>
      </c>
      <c r="B4" s="64">
        <v>2016</v>
      </c>
      <c r="C4" s="61">
        <v>6377</v>
      </c>
      <c r="D4" s="46">
        <v>2327</v>
      </c>
      <c r="E4" s="46">
        <v>1957</v>
      </c>
      <c r="F4" s="46">
        <v>1321</v>
      </c>
      <c r="G4" s="25">
        <v>622</v>
      </c>
      <c r="H4" s="25">
        <v>150</v>
      </c>
      <c r="I4" s="120"/>
    </row>
    <row r="5" spans="1:18" x14ac:dyDescent="0.3">
      <c r="A5" s="124"/>
      <c r="B5" s="63">
        <v>2017</v>
      </c>
      <c r="C5" s="61">
        <v>6294</v>
      </c>
      <c r="D5" s="46">
        <v>2290</v>
      </c>
      <c r="E5" s="46">
        <v>1920</v>
      </c>
      <c r="F5" s="46">
        <v>1187</v>
      </c>
      <c r="G5" s="25">
        <v>679</v>
      </c>
      <c r="H5" s="25">
        <v>218</v>
      </c>
      <c r="I5" s="120"/>
    </row>
    <row r="6" spans="1:18" x14ac:dyDescent="0.3">
      <c r="A6" s="124"/>
      <c r="B6" s="63">
        <v>2018</v>
      </c>
      <c r="C6" s="61">
        <v>5725</v>
      </c>
      <c r="D6" s="46">
        <v>1825</v>
      </c>
      <c r="E6" s="46">
        <v>2074</v>
      </c>
      <c r="F6" s="46">
        <v>1122</v>
      </c>
      <c r="G6" s="46">
        <v>495</v>
      </c>
      <c r="H6" s="46">
        <v>209</v>
      </c>
      <c r="I6" s="120"/>
      <c r="J6" s="18"/>
    </row>
    <row r="7" spans="1:18" x14ac:dyDescent="0.3">
      <c r="A7" s="124"/>
      <c r="B7" s="63" t="s">
        <v>73</v>
      </c>
      <c r="C7" s="61">
        <v>5598</v>
      </c>
      <c r="D7" s="46">
        <v>1944</v>
      </c>
      <c r="E7" s="46">
        <v>1802</v>
      </c>
      <c r="F7" s="46">
        <v>1090</v>
      </c>
      <c r="G7" s="46">
        <v>549</v>
      </c>
      <c r="H7" s="46">
        <v>213</v>
      </c>
      <c r="I7" s="120"/>
      <c r="L7" s="18"/>
      <c r="M7" s="18"/>
      <c r="N7" s="18"/>
      <c r="O7" s="18"/>
      <c r="P7" s="18"/>
      <c r="Q7" s="18"/>
    </row>
    <row r="8" spans="1:18" x14ac:dyDescent="0.3">
      <c r="A8" s="124"/>
      <c r="B8" s="63" t="s">
        <v>85</v>
      </c>
      <c r="C8" s="61">
        <v>5444</v>
      </c>
      <c r="D8" s="46">
        <v>1885</v>
      </c>
      <c r="E8" s="46">
        <v>1735</v>
      </c>
      <c r="F8" s="46">
        <v>1107</v>
      </c>
      <c r="G8" s="46">
        <v>498</v>
      </c>
      <c r="H8" s="46">
        <v>219</v>
      </c>
      <c r="I8" s="120"/>
      <c r="J8" s="63"/>
      <c r="K8" s="61"/>
      <c r="L8" s="46"/>
      <c r="M8" s="46"/>
      <c r="N8" s="46"/>
      <c r="O8" s="46"/>
      <c r="P8" s="46"/>
      <c r="Q8" s="46"/>
      <c r="R8" s="18"/>
    </row>
    <row r="9" spans="1:18" x14ac:dyDescent="0.3">
      <c r="A9" s="130" t="s">
        <v>64</v>
      </c>
      <c r="B9" s="64">
        <v>2016</v>
      </c>
      <c r="C9" s="61">
        <v>520</v>
      </c>
      <c r="D9" s="46">
        <v>87</v>
      </c>
      <c r="E9" s="46">
        <v>222</v>
      </c>
      <c r="F9" s="46">
        <v>97</v>
      </c>
      <c r="G9" s="25">
        <v>90</v>
      </c>
      <c r="H9" s="25">
        <v>24</v>
      </c>
      <c r="I9" s="120"/>
      <c r="K9" s="61"/>
      <c r="L9" s="46"/>
      <c r="M9" s="46"/>
      <c r="N9" s="46"/>
      <c r="O9" s="46"/>
      <c r="P9" s="25"/>
      <c r="Q9" s="25"/>
      <c r="R9" s="18"/>
    </row>
    <row r="10" spans="1:18" x14ac:dyDescent="0.3">
      <c r="A10" s="130"/>
      <c r="B10" s="42">
        <v>2017</v>
      </c>
      <c r="C10" s="61">
        <v>491</v>
      </c>
      <c r="D10" s="46">
        <v>67</v>
      </c>
      <c r="E10" s="46">
        <v>234</v>
      </c>
      <c r="F10" s="46">
        <v>85</v>
      </c>
      <c r="G10" s="25">
        <v>75</v>
      </c>
      <c r="H10" s="25">
        <v>30</v>
      </c>
      <c r="I10" s="120"/>
      <c r="K10" s="71"/>
      <c r="L10" s="72"/>
      <c r="M10" s="72"/>
      <c r="N10" s="72"/>
      <c r="O10" s="72"/>
      <c r="P10" s="73"/>
      <c r="Q10" s="73"/>
      <c r="R10" s="18"/>
    </row>
    <row r="11" spans="1:18" x14ac:dyDescent="0.3">
      <c r="A11" s="130"/>
      <c r="B11" s="42">
        <v>2018</v>
      </c>
      <c r="C11" s="61">
        <v>448</v>
      </c>
      <c r="D11" s="46">
        <v>75</v>
      </c>
      <c r="E11" s="46">
        <v>200</v>
      </c>
      <c r="F11" s="46">
        <v>87</v>
      </c>
      <c r="G11" s="25">
        <v>70</v>
      </c>
      <c r="H11" s="25">
        <v>16</v>
      </c>
      <c r="I11" s="120"/>
    </row>
    <row r="12" spans="1:18" x14ac:dyDescent="0.3">
      <c r="A12" s="130"/>
      <c r="B12" s="42">
        <v>2019</v>
      </c>
      <c r="C12" s="61">
        <v>353</v>
      </c>
      <c r="D12" s="46">
        <v>68</v>
      </c>
      <c r="E12" s="46">
        <v>99</v>
      </c>
      <c r="F12" s="46">
        <v>90</v>
      </c>
      <c r="G12" s="25">
        <v>65</v>
      </c>
      <c r="H12" s="25">
        <v>31</v>
      </c>
      <c r="I12" s="120"/>
      <c r="L12" s="29"/>
      <c r="M12" s="29"/>
      <c r="N12" s="29"/>
      <c r="O12" s="29"/>
      <c r="P12" s="29"/>
      <c r="Q12" s="29"/>
      <c r="R12" s="29"/>
    </row>
    <row r="13" spans="1:18" x14ac:dyDescent="0.3">
      <c r="A13" s="130"/>
      <c r="B13" s="42">
        <v>2020</v>
      </c>
      <c r="C13" s="61">
        <v>335</v>
      </c>
      <c r="D13" s="46">
        <v>50</v>
      </c>
      <c r="E13" s="46">
        <v>98</v>
      </c>
      <c r="F13" s="46">
        <v>81</v>
      </c>
      <c r="G13" s="25">
        <v>67</v>
      </c>
      <c r="H13" s="25">
        <v>39</v>
      </c>
      <c r="I13" s="120"/>
      <c r="J13" s="18"/>
      <c r="L13" s="29"/>
      <c r="M13" s="29"/>
      <c r="N13" s="29"/>
      <c r="O13" s="29"/>
      <c r="P13" s="29"/>
      <c r="Q13" s="29"/>
      <c r="R13" s="29"/>
    </row>
    <row r="14" spans="1:18" x14ac:dyDescent="0.3">
      <c r="A14" s="124" t="s">
        <v>69</v>
      </c>
      <c r="B14" s="64">
        <v>2016</v>
      </c>
      <c r="C14" s="61">
        <v>5857</v>
      </c>
      <c r="D14" s="46">
        <v>2240</v>
      </c>
      <c r="E14" s="46">
        <v>1735</v>
      </c>
      <c r="F14" s="46">
        <v>1224</v>
      </c>
      <c r="G14" s="25">
        <v>532</v>
      </c>
      <c r="H14" s="25">
        <v>126</v>
      </c>
      <c r="I14" s="120"/>
    </row>
    <row r="15" spans="1:18" x14ac:dyDescent="0.3">
      <c r="A15" s="124"/>
      <c r="B15" s="42">
        <v>2017</v>
      </c>
      <c r="C15" s="61">
        <v>5803</v>
      </c>
      <c r="D15" s="46">
        <v>2223</v>
      </c>
      <c r="E15" s="46">
        <v>1686</v>
      </c>
      <c r="F15" s="46">
        <v>1102</v>
      </c>
      <c r="G15" s="25">
        <v>604</v>
      </c>
      <c r="H15" s="25">
        <v>188</v>
      </c>
      <c r="I15" s="120"/>
    </row>
    <row r="16" spans="1:18" x14ac:dyDescent="0.3">
      <c r="A16" s="124"/>
      <c r="B16" s="68">
        <v>2018</v>
      </c>
      <c r="C16" s="71">
        <v>5277</v>
      </c>
      <c r="D16" s="72">
        <v>1750</v>
      </c>
      <c r="E16" s="72">
        <v>1874</v>
      </c>
      <c r="F16" s="72">
        <v>1035</v>
      </c>
      <c r="G16" s="73">
        <v>425</v>
      </c>
      <c r="H16" s="73">
        <v>193</v>
      </c>
      <c r="I16" s="120"/>
    </row>
    <row r="17" spans="1:10" x14ac:dyDescent="0.3">
      <c r="A17" s="124"/>
      <c r="B17" s="68">
        <v>2019</v>
      </c>
      <c r="C17" s="71">
        <v>5245</v>
      </c>
      <c r="D17" s="72">
        <v>1876</v>
      </c>
      <c r="E17" s="72">
        <v>1703</v>
      </c>
      <c r="F17" s="72">
        <v>1000</v>
      </c>
      <c r="G17" s="73">
        <v>484</v>
      </c>
      <c r="H17" s="73">
        <v>182</v>
      </c>
      <c r="I17" s="120"/>
    </row>
    <row r="18" spans="1:10" ht="15" thickBot="1" x14ac:dyDescent="0.35">
      <c r="A18" s="131"/>
      <c r="B18" s="37">
        <v>2020</v>
      </c>
      <c r="C18" s="62">
        <v>5109</v>
      </c>
      <c r="D18" s="59">
        <v>1835</v>
      </c>
      <c r="E18" s="59">
        <v>1637</v>
      </c>
      <c r="F18" s="59">
        <v>1026</v>
      </c>
      <c r="G18" s="35">
        <v>431</v>
      </c>
      <c r="H18" s="35">
        <v>180</v>
      </c>
      <c r="I18" s="120"/>
      <c r="J18" s="18"/>
    </row>
    <row r="19" spans="1:10" ht="28.2" customHeight="1" x14ac:dyDescent="0.3">
      <c r="A19" s="32"/>
      <c r="B19" s="31"/>
      <c r="C19" s="36"/>
      <c r="D19" s="25"/>
      <c r="E19" s="73"/>
      <c r="F19" s="25"/>
      <c r="G19" s="73"/>
      <c r="H19" s="73"/>
      <c r="I19" s="73"/>
    </row>
    <row r="20" spans="1:10" x14ac:dyDescent="0.3">
      <c r="A20" s="66"/>
      <c r="B20" s="66"/>
      <c r="C20" s="66"/>
      <c r="D20" s="66"/>
      <c r="E20" s="66"/>
      <c r="F20" s="66"/>
      <c r="G20" s="66"/>
      <c r="H20" s="66"/>
    </row>
    <row r="21" spans="1:10" x14ac:dyDescent="0.3">
      <c r="A21" s="66"/>
      <c r="B21" s="66"/>
      <c r="C21" s="66"/>
      <c r="D21" s="66"/>
      <c r="E21" s="66"/>
      <c r="F21" s="66"/>
      <c r="G21" s="66"/>
      <c r="H21" s="66"/>
    </row>
    <row r="22" spans="1:10" x14ac:dyDescent="0.3">
      <c r="A22" s="66"/>
      <c r="B22" s="66"/>
      <c r="C22" s="66"/>
      <c r="D22" s="66"/>
      <c r="E22" s="66"/>
      <c r="F22" s="66"/>
      <c r="G22" s="66"/>
      <c r="H22" s="66"/>
    </row>
    <row r="23" spans="1:10" x14ac:dyDescent="0.3">
      <c r="A23" s="66"/>
      <c r="B23" s="66"/>
      <c r="C23" s="66"/>
      <c r="D23" s="66"/>
      <c r="E23" s="66"/>
      <c r="F23" s="66"/>
      <c r="G23" s="66"/>
      <c r="H23" s="66"/>
    </row>
    <row r="38" spans="1:1" x14ac:dyDescent="0.3">
      <c r="A38" s="26"/>
    </row>
    <row r="53" spans="1:1" x14ac:dyDescent="0.3">
      <c r="A53" s="26"/>
    </row>
    <row r="152" spans="4:4" x14ac:dyDescent="0.3">
      <c r="D152" s="38"/>
    </row>
  </sheetData>
  <mergeCells count="3">
    <mergeCell ref="A4:A8"/>
    <mergeCell ref="A9:A13"/>
    <mergeCell ref="A14:A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Infracțiuni_raioane</vt:lpstr>
      <vt:lpstr>Infracțiuni_tipuri</vt:lpstr>
      <vt:lpstr>Condamnați</vt:lpstr>
      <vt:lpstr>Deținuți</vt:lpstr>
      <vt:lpstr>Infracțiuni_raioane!_Toc253991803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2021-02-25T19:58:16Z</dcterms:modified>
</cp:coreProperties>
</file>