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250" windowHeight="12315" tabRatio="853" activeTab="0"/>
  </bookViews>
  <sheets>
    <sheet name="Res-Util-an" sheetId="1" r:id="rId1"/>
    <sheet name="PIBr" sheetId="2" r:id="rId2"/>
    <sheet name="VP" sheetId="3" r:id="rId3"/>
    <sheet name="CI" sheetId="4" r:id="rId4"/>
    <sheet name="PIBu" sheetId="5" r:id="rId5"/>
    <sheet name="Res-Util-tr.IV-2018" sheetId="6" r:id="rId6"/>
    <sheet name="PIBr-tr.IV-2018" sheetId="7" r:id="rId7"/>
    <sheet name="VP-tr.IV-2018" sheetId="8" r:id="rId8"/>
    <sheet name="CI-tr.IV-2018" sheetId="9" r:id="rId9"/>
    <sheet name="PIBu-tr.IV 2018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iip1" localSheetId="3">#REF!</definedName>
    <definedName name="___iip1" localSheetId="1">#REF!</definedName>
    <definedName name="___iip1" localSheetId="4">#REF!</definedName>
    <definedName name="___iip1" localSheetId="5">#REF!</definedName>
    <definedName name="___iip1" localSheetId="2">#REF!</definedName>
    <definedName name="___iip1">#REF!</definedName>
    <definedName name="___iip2" localSheetId="3">#REF!</definedName>
    <definedName name="___iip2" localSheetId="1">#REF!</definedName>
    <definedName name="___iip2" localSheetId="4">#REF!</definedName>
    <definedName name="___iip2" localSheetId="5">#REF!</definedName>
    <definedName name="___iip2" localSheetId="2">#REF!</definedName>
    <definedName name="___iip2">#REF!</definedName>
    <definedName name="___iip3" localSheetId="3">#REF!</definedName>
    <definedName name="___iip3" localSheetId="1">#REF!</definedName>
    <definedName name="___iip3" localSheetId="4">#REF!</definedName>
    <definedName name="___iip3" localSheetId="5">#REF!</definedName>
    <definedName name="___iip3" localSheetId="2">#REF!</definedName>
    <definedName name="___iip3">#REF!</definedName>
    <definedName name="___kor10" localSheetId="3">#REF!</definedName>
    <definedName name="___kor10" localSheetId="1">#REF!</definedName>
    <definedName name="___kor10" localSheetId="4">#REF!</definedName>
    <definedName name="___kor10" localSheetId="5">#REF!</definedName>
    <definedName name="___kor10" localSheetId="2">#REF!</definedName>
    <definedName name="___kor10">#REF!</definedName>
    <definedName name="___kor9" localSheetId="3">#REF!</definedName>
    <definedName name="___kor9" localSheetId="1">#REF!</definedName>
    <definedName name="___kor9" localSheetId="4">#REF!</definedName>
    <definedName name="___kor9" localSheetId="5">#REF!</definedName>
    <definedName name="___kor9" localSheetId="2">#REF!</definedName>
    <definedName name="___kor9">#REF!</definedName>
    <definedName name="__tr1" localSheetId="3">#REF!</definedName>
    <definedName name="__tr1" localSheetId="1">#REF!</definedName>
    <definedName name="__tr1" localSheetId="4">#REF!</definedName>
    <definedName name="__tr1" localSheetId="5">#REF!</definedName>
    <definedName name="__tr1" localSheetId="2">#REF!</definedName>
    <definedName name="__tr1">#REF!</definedName>
    <definedName name="__tr2" localSheetId="3">#REF!</definedName>
    <definedName name="__tr2" localSheetId="1">#REF!</definedName>
    <definedName name="__tr2" localSheetId="4">#REF!</definedName>
    <definedName name="__tr2" localSheetId="5">#REF!</definedName>
    <definedName name="__tr2" localSheetId="2">#REF!</definedName>
    <definedName name="__tr2">#REF!</definedName>
    <definedName name="__tr3" localSheetId="3">#REF!</definedName>
    <definedName name="__tr3" localSheetId="1">#REF!</definedName>
    <definedName name="__tr3" localSheetId="4">#REF!</definedName>
    <definedName name="__tr3" localSheetId="5">#REF!</definedName>
    <definedName name="__tr3" localSheetId="2">#REF!</definedName>
    <definedName name="__tr3">#REF!</definedName>
    <definedName name="__tr4" localSheetId="3">#REF!</definedName>
    <definedName name="__tr4" localSheetId="1">#REF!</definedName>
    <definedName name="__tr4" localSheetId="4">#REF!</definedName>
    <definedName name="__tr4" localSheetId="5">#REF!</definedName>
    <definedName name="__tr4" localSheetId="2">#REF!</definedName>
    <definedName name="__tr4">#REF!</definedName>
    <definedName name="_a1" localSheetId="3" hidden="1">{#N/A,#N/A,FALSE,"Отчет о финансовых результатах"}</definedName>
    <definedName name="_a1" localSheetId="8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6" hidden="1">{#N/A,#N/A,FALSE,"Отчет о финансовых результатах"}</definedName>
    <definedName name="_a1" localSheetId="4" hidden="1">{#N/A,#N/A,FALSE,"Отчет о финансовых результатах"}</definedName>
    <definedName name="_a1" localSheetId="9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7" hidden="1">{#N/A,#N/A,FALSE,"Отчет о финансовых результатах"}</definedName>
    <definedName name="_a1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localSheetId="8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6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9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7" hidden="1">{#N/A,#N/A,FALSE,"Отчет о финансовых результатах"}</definedName>
    <definedName name="_gg1" hidden="1">{#N/A,#N/A,FALSE,"Отчет о финансовых результатах"}</definedName>
    <definedName name="_iip1" localSheetId="3">#REF!</definedName>
    <definedName name="_iip1" localSheetId="1">#REF!</definedName>
    <definedName name="_iip1" localSheetId="4">#REF!</definedName>
    <definedName name="_iip1" localSheetId="5">#REF!</definedName>
    <definedName name="_iip1" localSheetId="2">#REF!</definedName>
    <definedName name="_iip1">#REF!</definedName>
    <definedName name="_iip2" localSheetId="3">#REF!</definedName>
    <definedName name="_iip2" localSheetId="1">#REF!</definedName>
    <definedName name="_iip2" localSheetId="4">#REF!</definedName>
    <definedName name="_iip2" localSheetId="5">#REF!</definedName>
    <definedName name="_iip2" localSheetId="2">#REF!</definedName>
    <definedName name="_iip2">#REF!</definedName>
    <definedName name="_iip3" localSheetId="3">#REF!</definedName>
    <definedName name="_iip3" localSheetId="1">#REF!</definedName>
    <definedName name="_iip3" localSheetId="4">#REF!</definedName>
    <definedName name="_iip3" localSheetId="5">#REF!</definedName>
    <definedName name="_iip3" localSheetId="2">#REF!</definedName>
    <definedName name="_iip3">#REF!</definedName>
    <definedName name="_kor10" localSheetId="3">#REF!</definedName>
    <definedName name="_kor10" localSheetId="1">#REF!</definedName>
    <definedName name="_kor10" localSheetId="4">#REF!</definedName>
    <definedName name="_kor10" localSheetId="5">#REF!</definedName>
    <definedName name="_kor10" localSheetId="2">#REF!</definedName>
    <definedName name="_kor10">#REF!</definedName>
    <definedName name="_kor9" localSheetId="3">#REF!</definedName>
    <definedName name="_kor9" localSheetId="1">#REF!</definedName>
    <definedName name="_kor9" localSheetId="4">#REF!</definedName>
    <definedName name="_kor9" localSheetId="5">#REF!</definedName>
    <definedName name="_kor9" localSheetId="2">#REF!</definedName>
    <definedName name="_kor9">#REF!</definedName>
    <definedName name="a" localSheetId="3">#REF!</definedName>
    <definedName name="a" localSheetId="1">#REF!</definedName>
    <definedName name="a" localSheetId="4">#REF!</definedName>
    <definedName name="a" localSheetId="5">#REF!</definedName>
    <definedName name="a" localSheetId="2">#REF!</definedName>
    <definedName name="a">#REF!</definedName>
    <definedName name="ccc" localSheetId="3">'[1]Indece 96'!#REF!</definedName>
    <definedName name="ccc" localSheetId="1">'[1]Indece 96'!#REF!</definedName>
    <definedName name="ccc" localSheetId="4">'[1]Indece 96'!#REF!</definedName>
    <definedName name="ccc" localSheetId="9">'[1]Indece 96'!#REF!</definedName>
    <definedName name="ccc" localSheetId="5">'[1]Indece 96'!#REF!</definedName>
    <definedName name="ccc" localSheetId="2">'[1]Indece 96'!#REF!</definedName>
    <definedName name="ccc">'[1]Indece 96'!#REF!</definedName>
    <definedName name="ci" localSheetId="3">'[2]comert 5c 93'!#REF!</definedName>
    <definedName name="ci" localSheetId="1">'[2]comert 5c 93'!#REF!</definedName>
    <definedName name="ci" localSheetId="4">'[2]comert 5c 93'!#REF!</definedName>
    <definedName name="ci" localSheetId="5">'[2]comert 5c 93'!#REF!</definedName>
    <definedName name="ci" localSheetId="2">'[2]comert 5c 93'!#REF!</definedName>
    <definedName name="ci">'[2]comert 5c 93'!#REF!</definedName>
    <definedName name="cof" localSheetId="3">'[1]Indece 96'!#REF!</definedName>
    <definedName name="cof" localSheetId="1">'[1]Indece 96'!#REF!</definedName>
    <definedName name="cof" localSheetId="4">'[1]Indece 96'!#REF!</definedName>
    <definedName name="cof" localSheetId="9">'[1]Indece 96'!#REF!</definedName>
    <definedName name="cof" localSheetId="5">'[1]Indece 96'!#REF!</definedName>
    <definedName name="cof" localSheetId="2">'[1]Indece 96'!#REF!</definedName>
    <definedName name="cof">'[1]Indece 96'!#REF!</definedName>
    <definedName name="comert." localSheetId="3">'[2]2-torg 1993'!#REF!</definedName>
    <definedName name="comert." localSheetId="1">'[2]2-torg 1993'!#REF!</definedName>
    <definedName name="comert." localSheetId="4">'[2]2-torg 1993'!#REF!</definedName>
    <definedName name="comert." localSheetId="5">'[2]2-torg 1993'!#REF!</definedName>
    <definedName name="comert." localSheetId="2">'[2]2-torg 1993'!#REF!</definedName>
    <definedName name="comert.">'[2]2-torg 1993'!#REF!</definedName>
    <definedName name="Database_MI" localSheetId="3">#REF!</definedName>
    <definedName name="Database_MI" localSheetId="1">#REF!</definedName>
    <definedName name="Database_MI" localSheetId="4">#REF!</definedName>
    <definedName name="Database_MI" localSheetId="5">#REF!</definedName>
    <definedName name="Database_MI" localSheetId="2">#REF!</definedName>
    <definedName name="Database_MI">#REF!</definedName>
    <definedName name="DATES" localSheetId="3">'[3]bp-1,2'!#REF!</definedName>
    <definedName name="DATES" localSheetId="1">'[3]bp-1,2'!#REF!</definedName>
    <definedName name="DATES" localSheetId="4">'[3]bp-1,2'!#REF!</definedName>
    <definedName name="DATES" localSheetId="9">'[3]bp-1,2'!#REF!</definedName>
    <definedName name="DATES" localSheetId="5">'[3]bp-1,2'!#REF!</definedName>
    <definedName name="DATES" localSheetId="2">'[3]bp-1,2'!#REF!</definedName>
    <definedName name="DATES">'[3]bp-1,2'!#REF!</definedName>
    <definedName name="df" localSheetId="3">'[2]Total comert 1993'!#REF!</definedName>
    <definedName name="df" localSheetId="1">'[2]Total comert 1993'!#REF!</definedName>
    <definedName name="df" localSheetId="4">'[2]Total comert 1993'!#REF!</definedName>
    <definedName name="df" localSheetId="5">'[2]Total comert 1993'!#REF!</definedName>
    <definedName name="df" localSheetId="2">'[2]Total comert 1993'!#REF!</definedName>
    <definedName name="df">'[2]Total comert 1993'!#REF!</definedName>
    <definedName name="dfgjjjjjjjjjjjjjjjjjjjjjjjjj" localSheetId="3" hidden="1">{#N/A,#N/A,FALSE,"Отчет о финансовых результатах"}</definedName>
    <definedName name="dfgjjjjjjjjjjjjjjjjjjjjjjjjj" localSheetId="8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6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9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7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ef" localSheetId="3">#REF!</definedName>
    <definedName name="ef" localSheetId="1">#REF!</definedName>
    <definedName name="ef" localSheetId="4">#REF!</definedName>
    <definedName name="ef" localSheetId="5">#REF!</definedName>
    <definedName name="ef" localSheetId="2">#REF!</definedName>
    <definedName name="ef">#REF!</definedName>
    <definedName name="efect" localSheetId="3">#REF!</definedName>
    <definedName name="efect" localSheetId="1">#REF!</definedName>
    <definedName name="efect" localSheetId="4">#REF!</definedName>
    <definedName name="efect" localSheetId="5">#REF!</definedName>
    <definedName name="efect" localSheetId="2">#REF!</definedName>
    <definedName name="efect">#REF!</definedName>
    <definedName name="g" localSheetId="3">'[2]Sheet16'!#REF!</definedName>
    <definedName name="g" localSheetId="1">'[2]Sheet16'!#REF!</definedName>
    <definedName name="g" localSheetId="4">'[2]Sheet16'!#REF!</definedName>
    <definedName name="g" localSheetId="5">'[2]Sheet16'!#REF!</definedName>
    <definedName name="g" localSheetId="2">'[2]Sheet16'!#REF!</definedName>
    <definedName name="g">'[2]Sheet16'!#REF!</definedName>
    <definedName name="guvi" localSheetId="3">#REF!</definedName>
    <definedName name="guvi" localSheetId="1">#REF!</definedName>
    <definedName name="guvi" localSheetId="4">#REF!</definedName>
    <definedName name="guvi" localSheetId="5">#REF!</definedName>
    <definedName name="guvi" localSheetId="2">#REF!</definedName>
    <definedName name="guvi">#REF!</definedName>
    <definedName name="i" localSheetId="3">#REF!</definedName>
    <definedName name="i" localSheetId="1">#REF!</definedName>
    <definedName name="i" localSheetId="4">#REF!</definedName>
    <definedName name="i" localSheetId="5">#REF!</definedName>
    <definedName name="i" localSheetId="2">#REF!</definedName>
    <definedName name="i">#REF!</definedName>
    <definedName name="ivo" localSheetId="3">#REF!</definedName>
    <definedName name="ivo" localSheetId="1">#REF!</definedName>
    <definedName name="ivo" localSheetId="4">#REF!</definedName>
    <definedName name="ivo" localSheetId="5">#REF!</definedName>
    <definedName name="ivo" localSheetId="2">#REF!</definedName>
    <definedName name="ivo">#REF!</definedName>
    <definedName name="k" localSheetId="3">'[4]Indece 96'!#REF!</definedName>
    <definedName name="k" localSheetId="1">'[4]Indece 96'!#REF!</definedName>
    <definedName name="k" localSheetId="4">'[4]Indece 96'!#REF!</definedName>
    <definedName name="k" localSheetId="5">'[4]Indece 96'!#REF!</definedName>
    <definedName name="k" localSheetId="2">'[4]Indece 96'!#REF!</definedName>
    <definedName name="k">'[4]Indece 96'!#REF!</definedName>
    <definedName name="k_1" localSheetId="3">'[1]Indece 96'!#REF!</definedName>
    <definedName name="k_1" localSheetId="1">'[1]Indece 96'!#REF!</definedName>
    <definedName name="k_1" localSheetId="4">'[1]Indece 96'!#REF!</definedName>
    <definedName name="k_1" localSheetId="9">'[1]Indece 96'!#REF!</definedName>
    <definedName name="k_1" localSheetId="5">'[1]Indece 96'!#REF!</definedName>
    <definedName name="k_1" localSheetId="2">'[1]Indece 96'!#REF!</definedName>
    <definedName name="k_1">'[1]Indece 96'!#REF!</definedName>
    <definedName name="k_2" localSheetId="3">'[1]Indece 96'!#REF!</definedName>
    <definedName name="k_2" localSheetId="1">'[1]Indece 96'!#REF!</definedName>
    <definedName name="k_2" localSheetId="4">'[1]Indece 96'!#REF!</definedName>
    <definedName name="k_2" localSheetId="9">'[1]Indece 96'!#REF!</definedName>
    <definedName name="k_2" localSheetId="5">'[1]Indece 96'!#REF!</definedName>
    <definedName name="k_2" localSheetId="2">'[1]Indece 96'!#REF!</definedName>
    <definedName name="k_2">'[1]Indece 96'!#REF!</definedName>
    <definedName name="k_3" localSheetId="3">'[1]Indece 96'!#REF!</definedName>
    <definedName name="k_3" localSheetId="1">'[1]Indece 96'!#REF!</definedName>
    <definedName name="k_3" localSheetId="4">'[1]Indece 96'!#REF!</definedName>
    <definedName name="k_3" localSheetId="9">'[1]Indece 96'!#REF!</definedName>
    <definedName name="k_3" localSheetId="5">'[1]Indece 96'!#REF!</definedName>
    <definedName name="k_3" localSheetId="2">'[1]Indece 96'!#REF!</definedName>
    <definedName name="k_3">'[1]Indece 96'!#REF!</definedName>
    <definedName name="l" localSheetId="3">'[5]Indece 96'!#REF!</definedName>
    <definedName name="l" localSheetId="1">'[5]Indece 96'!#REF!</definedName>
    <definedName name="l" localSheetId="4">'[5]Indece 96'!#REF!</definedName>
    <definedName name="l" localSheetId="9">'[5]Indece 96'!#REF!</definedName>
    <definedName name="l" localSheetId="5">'[5]Indece 96'!#REF!</definedName>
    <definedName name="l" localSheetId="2">'[5]Indece 96'!#REF!</definedName>
    <definedName name="l">'[5]Indece 96'!#REF!</definedName>
    <definedName name="NAMES" localSheetId="3">'[3]bp-1,2'!#REF!</definedName>
    <definedName name="NAMES" localSheetId="1">'[3]bp-1,2'!#REF!</definedName>
    <definedName name="NAMES" localSheetId="4">'[3]bp-1,2'!#REF!</definedName>
    <definedName name="NAMES" localSheetId="9">'[3]bp-1,2'!#REF!</definedName>
    <definedName name="NAMES" localSheetId="5">'[3]bp-1,2'!#REF!</definedName>
    <definedName name="NAMES" localSheetId="2">'[3]bp-1,2'!#REF!</definedName>
    <definedName name="NAMES">'[3]bp-1,2'!#REF!</definedName>
    <definedName name="p" localSheetId="3" hidden="1">{#N/A,#N/A,FALSE,"Отчет о финансовых результатах"}</definedName>
    <definedName name="p" localSheetId="8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6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9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7" hidden="1">{#N/A,#N/A,FALSE,"Отчет о финансовых результатах"}</definedName>
    <definedName name="p" hidden="1">{#N/A,#N/A,FALSE,"Отчет о финансовых результатах"}</definedName>
    <definedName name="pr_" localSheetId="3">'[2]comert 5c 93'!#REF!</definedName>
    <definedName name="pr_" localSheetId="1">'[2]comert 5c 93'!#REF!</definedName>
    <definedName name="pr_" localSheetId="4">'[2]comert 5c 93'!#REF!</definedName>
    <definedName name="pr_" localSheetId="5">'[2]comert 5c 93'!#REF!</definedName>
    <definedName name="pr_" localSheetId="2">'[2]comert 5c 93'!#REF!</definedName>
    <definedName name="pr_">'[2]comert 5c 93'!#REF!</definedName>
    <definedName name="pr_u" localSheetId="3">'[2]comert 5c 93'!#REF!</definedName>
    <definedName name="pr_u" localSheetId="1">'[2]comert 5c 93'!#REF!</definedName>
    <definedName name="pr_u" localSheetId="4">'[2]comert 5c 93'!#REF!</definedName>
    <definedName name="pr_u" localSheetId="5">'[2]comert 5c 93'!#REF!</definedName>
    <definedName name="pr_u" localSheetId="2">'[2]comert 5c 93'!#REF!</definedName>
    <definedName name="pr_u">'[2]comert 5c 93'!#REF!</definedName>
    <definedName name="_xlnm.Print_Area" localSheetId="3">'CI'!$A$1:$F$30</definedName>
    <definedName name="_xlnm.Print_Area" localSheetId="8">'CI-tr.IV-2018'!$A$1:$F$30</definedName>
    <definedName name="_xlnm.Print_Area" localSheetId="1">'PIBr'!$A$1:$F$32</definedName>
    <definedName name="_xlnm.Print_Area" localSheetId="6">'PIBr-tr.IV-2018'!$A$1:$F$32</definedName>
    <definedName name="_xlnm.Print_Area" localSheetId="4">'PIBu'!$A$1:$E$31</definedName>
    <definedName name="_xlnm.Print_Area" localSheetId="9">'PIBu-tr.IV 2018'!$A$1:$E$31</definedName>
    <definedName name="_xlnm.Print_Area" localSheetId="0">'Res-Util-an'!$A$1:$G$35</definedName>
    <definedName name="_xlnm.Print_Area" localSheetId="5">'Res-Util-tr.IV-2018'!$A$1:$G$35</definedName>
    <definedName name="_xlnm.Print_Area" localSheetId="2">'VP'!$A$1:$F$30</definedName>
    <definedName name="_xlnm.Print_Area" localSheetId="7">'VP-tr.IV-2018'!$A$1:$F$30</definedName>
    <definedName name="PRINT_AREA_MI" localSheetId="3">#REF!</definedName>
    <definedName name="PRINT_AREA_MI" localSheetId="1">#REF!</definedName>
    <definedName name="PRINT_AREA_MI" localSheetId="4">#REF!</definedName>
    <definedName name="PRINT_AREA_MI" localSheetId="5">#REF!</definedName>
    <definedName name="PRINT_AREA_MI" localSheetId="2">#REF!</definedName>
    <definedName name="PRINT_AREA_MI">#REF!</definedName>
    <definedName name="qq" localSheetId="3" hidden="1">{#N/A,#N/A,FALSE,"Отчет о финансовых результатах"}</definedName>
    <definedName name="qq" localSheetId="8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6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9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7" hidden="1">{#N/A,#N/A,FALSE,"Отчет о финансовых результатах"}</definedName>
    <definedName name="qq" hidden="1">{#N/A,#N/A,FALSE,"Отчет о финансовых результатах"}</definedName>
    <definedName name="rAT_Elvetia_tr1_2011" localSheetId="4">'[6]AT'!$C$4</definedName>
    <definedName name="rAT_Elvetia_tr1_2011" localSheetId="9">'[6]AT'!$C$4</definedName>
    <definedName name="rAT_Elvetia_tr1_2011">'[6]AT'!$C$4</definedName>
    <definedName name="rAT_Elvetia_tr2_2011" localSheetId="3">#REF!</definedName>
    <definedName name="rAT_Elvetia_tr2_2011" localSheetId="1">#REF!</definedName>
    <definedName name="rAT_Elvetia_tr2_2011" localSheetId="4">#REF!</definedName>
    <definedName name="rAT_Elvetia_tr2_2011" localSheetId="5">#REF!</definedName>
    <definedName name="rAT_Elvetia_tr2_2011" localSheetId="2">#REF!</definedName>
    <definedName name="rAT_Elvetia_tr2_2011">#REF!</definedName>
    <definedName name="rAT_tr1_2011" localSheetId="4">'[6]AT'!$C$3</definedName>
    <definedName name="rAT_tr1_2011" localSheetId="9">'[6]AT'!$C$3</definedName>
    <definedName name="rAT_tr1_2011">'[6]AT'!$C$3</definedName>
    <definedName name="rAT_tr2_2011" localSheetId="3">#REF!</definedName>
    <definedName name="rAT_tr2_2011" localSheetId="1">#REF!</definedName>
    <definedName name="rAT_tr2_2011" localSheetId="4">#REF!</definedName>
    <definedName name="rAT_tr2_2011" localSheetId="5">#REF!</definedName>
    <definedName name="rAT_tr2_2011" localSheetId="2">#REF!</definedName>
    <definedName name="rAT_tr2_2011">#REF!</definedName>
    <definedName name="rtrtryyyyyyyyyyyyyyyyyyyyyyy" localSheetId="3" hidden="1">{#N/A,#N/A,FALSE,"Отчет о финансовых результатах"}</definedName>
    <definedName name="rtrtryyyyyyyyyyyyyyyyyyyyyyy" localSheetId="8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6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9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7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localSheetId="8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6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9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7" hidden="1">{#N/A,#N/A,FALSE,"Отчет о финансовых результатах"}</definedName>
    <definedName name="ssssssssssssssssssss" hidden="1">{#N/A,#N/A,FALSE,"Отчет о финансовых результатах"}</definedName>
    <definedName name="str" localSheetId="3">#REF!</definedName>
    <definedName name="str" localSheetId="1">#REF!</definedName>
    <definedName name="str" localSheetId="4">#REF!</definedName>
    <definedName name="str" localSheetId="5">#REF!</definedName>
    <definedName name="str" localSheetId="2">#REF!</definedName>
    <definedName name="str">#REF!</definedName>
    <definedName name="total_02" localSheetId="3">'[2]comert 5c 93'!#REF!</definedName>
    <definedName name="total_02" localSheetId="1">'[2]comert 5c 93'!#REF!</definedName>
    <definedName name="total_02" localSheetId="4">'[2]comert 5c 93'!#REF!</definedName>
    <definedName name="total_02" localSheetId="5">'[2]comert 5c 93'!#REF!</definedName>
    <definedName name="total_02" localSheetId="2">'[2]comert 5c 93'!#REF!</definedName>
    <definedName name="total_02">'[2]comert 5c 93'!#REF!</definedName>
    <definedName name="turfyrtu" localSheetId="3">'[3]bp-1,2'!#REF!</definedName>
    <definedName name="turfyrtu" localSheetId="1">'[3]bp-1,2'!#REF!</definedName>
    <definedName name="turfyrtu" localSheetId="4">'[3]bp-1,2'!#REF!</definedName>
    <definedName name="turfyrtu" localSheetId="9">'[3]bp-1,2'!#REF!</definedName>
    <definedName name="turfyrtu" localSheetId="5">'[3]bp-1,2'!#REF!</definedName>
    <definedName name="turfyrtu" localSheetId="2">'[3]bp-1,2'!#REF!</definedName>
    <definedName name="turfyrtu">'[3]bp-1,2'!#REF!</definedName>
    <definedName name="v_usl" localSheetId="3">'[2]comert 5c 93'!#REF!</definedName>
    <definedName name="v_usl" localSheetId="1">'[2]comert 5c 93'!#REF!</definedName>
    <definedName name="v_usl" localSheetId="4">'[2]comert 5c 93'!#REF!</definedName>
    <definedName name="v_usl" localSheetId="5">'[2]comert 5c 93'!#REF!</definedName>
    <definedName name="v_usl" localSheetId="2">'[2]comert 5c 93'!#REF!</definedName>
    <definedName name="v_usl">'[2]comert 5c 93'!#REF!</definedName>
    <definedName name="VSrom1" localSheetId="3">'[7]Indece 96'!#REF!</definedName>
    <definedName name="VSrom1" localSheetId="1">'[7]Indece 96'!#REF!</definedName>
    <definedName name="VSrom1" localSheetId="4">'[7]Indece 96'!#REF!</definedName>
    <definedName name="VSrom1" localSheetId="9">'[7]Indece 96'!#REF!</definedName>
    <definedName name="VSrom1" localSheetId="5">'[7]Indece 96'!#REF!</definedName>
    <definedName name="VSrom1" localSheetId="2">'[7]Indece 96'!#REF!</definedName>
    <definedName name="VSrom1">'[7]Indece 96'!#REF!</definedName>
    <definedName name="wrn.ффф." localSheetId="3" hidden="1">{#N/A,#N/A,FALSE,"Отчет о финансовых результатах"}</definedName>
    <definedName name="wrn.ффф." localSheetId="8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6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9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7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3" hidden="1">{#N/A,#N/A,FALSE,"Отчет о финансовых результатах"}</definedName>
    <definedName name="а" localSheetId="8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6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9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7" hidden="1">{#N/A,#N/A,FALSE,"Отчет о финансовых результатах"}</definedName>
    <definedName name="а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localSheetId="8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6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9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7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localSheetId="8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6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9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7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localSheetId="8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6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9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7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localSheetId="8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6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9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7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localSheetId="8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6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9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7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localSheetId="8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6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9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7" hidden="1">{#N/A,#N/A,FALSE,"Отчет о финансовых результатах"}</definedName>
    <definedName name="в1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localSheetId="8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6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9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7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localSheetId="8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6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9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7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localSheetId="8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6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9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7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localSheetId="8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6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9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7" hidden="1">{#N/A,#N/A,FALSE,"Отчет о финансовых результатах"}</definedName>
    <definedName name="й2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localSheetId="8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6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9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7" hidden="1">{#N/A,#N/A,FALSE,"Отчет о финансовых результатах"}</definedName>
    <definedName name="й3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localSheetId="8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6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9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7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localSheetId="8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6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9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7" hidden="1">{#N/A,#N/A,FALSE,"Отчет о финансовых результатах"}</definedName>
    <definedName name="ке1" hidden="1">{#N/A,#N/A,FALSE,"Отчет о финансовых результатах"}</definedName>
    <definedName name="коэф" localSheetId="3">'[8]f.4-HK'!#REF!</definedName>
    <definedName name="коэф" localSheetId="1">'[8]f.4-HK'!#REF!</definedName>
    <definedName name="коэф" localSheetId="4">'[8]f.4-HK'!#REF!</definedName>
    <definedName name="коэф" localSheetId="9">'[8]f.4-HK'!#REF!</definedName>
    <definedName name="коэф" localSheetId="5">'[8]f.4-HK'!#REF!</definedName>
    <definedName name="коэф" localSheetId="2">'[8]f.4-HK'!#REF!</definedName>
    <definedName name="коэф">'[8]f.4-HK'!#REF!</definedName>
    <definedName name="коэфф" localSheetId="3">'[8]f.4-HK'!#REF!</definedName>
    <definedName name="коэфф" localSheetId="1">'[8]f.4-HK'!#REF!</definedName>
    <definedName name="коэфф" localSheetId="4">'[8]f.4-HK'!#REF!</definedName>
    <definedName name="коэфф" localSheetId="9">'[8]f.4-HK'!#REF!</definedName>
    <definedName name="коэфф" localSheetId="5">'[8]f.4-HK'!#REF!</definedName>
    <definedName name="коэфф" localSheetId="2">'[8]f.4-HK'!#REF!</definedName>
    <definedName name="коэфф">'[8]f.4-HK'!#REF!</definedName>
    <definedName name="люда" localSheetId="3" hidden="1">{#N/A,#N/A,FALSE,"Отчет о финансовых результатах"}</definedName>
    <definedName name="люда" localSheetId="8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6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9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7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localSheetId="8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6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9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7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localSheetId="8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6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9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7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localSheetId="8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6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9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7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localSheetId="8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6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9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7" hidden="1">{#N/A,#N/A,FALSE,"Отчет о финансовых результатах"}</definedName>
    <definedName name="пред2" hidden="1">{#N/A,#N/A,FALSE,"Отчет о финансовых результатах"}</definedName>
    <definedName name="при" localSheetId="4">'[9]Sheet2'!$D$22</definedName>
    <definedName name="при" localSheetId="9">'[9]Sheet2'!$D$22</definedName>
    <definedName name="при">'[9]Sheet2'!$D$22</definedName>
    <definedName name="рез" localSheetId="3" hidden="1">{#N/A,#N/A,FALSE,"Отчет о финансовых результатах"}</definedName>
    <definedName name="рез" localSheetId="8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6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9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7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localSheetId="8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6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9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7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localSheetId="8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6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9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7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localSheetId="8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6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9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7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localSheetId="8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6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9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7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 localSheetId="3">#REF!</definedName>
    <definedName name="стр" localSheetId="1">#REF!</definedName>
    <definedName name="стр" localSheetId="4">#REF!</definedName>
    <definedName name="стр" localSheetId="5">#REF!</definedName>
    <definedName name="стр" localSheetId="2">#REF!</definedName>
    <definedName name="стр">#REF!</definedName>
    <definedName name="Тамара" localSheetId="3" hidden="1">{#N/A,#N/A,FALSE,"Отчет о финансовых результатах"}</definedName>
    <definedName name="Тамара" localSheetId="8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6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9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7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localSheetId="8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6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9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7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3" hidden="1">{#N/A,#N/A,FALSE,0}</definedName>
    <definedName name="Ф" localSheetId="8" hidden="1">{#N/A,#N/A,FALSE,0}</definedName>
    <definedName name="Ф" localSheetId="1" hidden="1">{#N/A,#N/A,FALSE,0}</definedName>
    <definedName name="Ф" localSheetId="6" hidden="1">{#N/A,#N/A,FALSE,0}</definedName>
    <definedName name="Ф" localSheetId="4" hidden="1">{#N/A,#N/A,FALSE,0}</definedName>
    <definedName name="Ф" localSheetId="9" hidden="1">{#N/A,#N/A,FALSE,0}</definedName>
    <definedName name="Ф" localSheetId="0" hidden="1">{#N/A,#N/A,FALSE,0}</definedName>
    <definedName name="Ф" localSheetId="5" hidden="1">{#N/A,#N/A,FALSE,0}</definedName>
    <definedName name="Ф" localSheetId="2" hidden="1">{#N/A,#N/A,FALSE,0}</definedName>
    <definedName name="Ф" localSheetId="7" hidden="1">{#N/A,#N/A,FALSE,0}</definedName>
    <definedName name="Ф" hidden="1">{#N/A,#N/A,FALSE,0}</definedName>
    <definedName name="ф1" localSheetId="3" hidden="1">{#N/A,#N/A,FALSE,"Отчет о финансовых результатах"}</definedName>
    <definedName name="ф1" localSheetId="8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6" hidden="1">{#N/A,#N/A,FALSE,"Отчет о финансовых результатах"}</definedName>
    <definedName name="ф1" localSheetId="4" hidden="1">{#N/A,#N/A,FALSE,"Отчет о финансовых результатах"}</definedName>
    <definedName name="ф1" localSheetId="9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7" hidden="1">{#N/A,#N/A,FALSE,"Отчет о финансовых результатах"}</definedName>
    <definedName name="ф1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localSheetId="8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6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9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7" hidden="1">{#N/A,#N/A,FALSE,"Отчет о финансовых результатах"}</definedName>
    <definedName name="ф2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localSheetId="8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6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9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7" hidden="1">{#N/A,#N/A,FALSE,"Отчет о финансовых результатах"}</definedName>
    <definedName name="ф3" hidden="1">{#N/A,#N/A,FALSE,"Отчет о финансовых результатах"}</definedName>
    <definedName name="ф34" localSheetId="3">#REF!</definedName>
    <definedName name="ф34" localSheetId="1">#REF!</definedName>
    <definedName name="ф34" localSheetId="4">#REF!</definedName>
    <definedName name="ф34" localSheetId="5">#REF!</definedName>
    <definedName name="ф34" localSheetId="2">#REF!</definedName>
    <definedName name="ф34">#REF!</definedName>
    <definedName name="ф35" localSheetId="3">#REF!</definedName>
    <definedName name="ф35" localSheetId="1">#REF!</definedName>
    <definedName name="ф35" localSheetId="4">#REF!</definedName>
    <definedName name="ф35" localSheetId="5">#REF!</definedName>
    <definedName name="ф35" localSheetId="2">#REF!</definedName>
    <definedName name="ф35">#REF!</definedName>
    <definedName name="ц3" localSheetId="3" hidden="1">{#N/A,#N/A,FALSE,"Отчет о финансовых результатах"}</definedName>
    <definedName name="ц3" localSheetId="8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6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9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7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localSheetId="8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6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9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7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localSheetId="8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6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9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7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<sst xmlns="http://schemas.openxmlformats.org/spreadsheetml/2006/main" count="688" uniqueCount="168">
  <si>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</si>
  <si>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</si>
  <si>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</si>
  <si>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</si>
  <si>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</si>
  <si>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</si>
  <si>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</si>
  <si>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</si>
  <si>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</si>
  <si>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</si>
  <si>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</si>
  <si>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</si>
  <si>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</si>
  <si>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</si>
  <si>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</si>
  <si>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</si>
  <si>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</si>
  <si>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</si>
  <si>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</si>
  <si>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</si>
  <si>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</si>
  <si>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</si>
  <si>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</si>
  <si>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</si>
  <si>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</si>
  <si>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</si>
  <si>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</si>
  <si>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</si>
  <si>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</si>
  <si>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</si>
  <si>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</si>
  <si>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</si>
  <si>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</si>
  <si>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</si>
  <si>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</si>
  <si>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</si>
  <si>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</si>
  <si>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</si>
  <si>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</si>
  <si>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</si>
  <si>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</si>
  <si>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</si>
  <si>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</si>
  <si>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</si>
  <si>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</si>
  <si>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</si>
  <si>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</si>
  <si>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</si>
  <si>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</si>
  <si>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</si>
  <si>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</si>
  <si>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</si>
  <si>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</si>
  <si>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</si>
  <si>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</si>
  <si>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</si>
  <si>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</si>
  <si>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</si>
  <si>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</si>
  <si>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</si>
  <si>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</si>
  <si>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</si>
  <si>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</si>
  <si>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</si>
  <si>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</si>
  <si>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</si>
  <si>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</si>
  <si>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</si>
  <si>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</si>
  <si>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</si>
  <si>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</si>
  <si>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</si>
  <si>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</si>
  <si>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</si>
  <si>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</si>
  <si>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</si>
  <si>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</si>
  <si>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</si>
  <si>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</si>
  <si>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</si>
  <si>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</si>
  <si>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</si>
  <si>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</si>
  <si>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</si>
  <si>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</si>
  <si>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</si>
  <si>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</si>
  <si>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</si>
  <si>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</si>
  <si>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</si>
  <si>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</si>
  <si>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</si>
  <si>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</si>
  <si>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</si>
  <si>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</si>
  <si>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</si>
  <si>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</si>
  <si>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</si>
  <si>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</si>
  <si>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</si>
  <si>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</si>
  <si>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</si>
  <si>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</si>
  <si>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</si>
  <si>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</si>
  <si>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</si>
  <si>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</si>
  <si>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</si>
  <si>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</si>
  <si>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</si>
  <si>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</si>
  <si>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</si>
  <si>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</si>
  <si>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</si>
  <si>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</si>
  <si>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</si>
  <si>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</si>
  <si>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</si>
  <si>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</si>
  <si>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</si>
  <si>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</si>
  <si>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</si>
  <si>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</si>
  <si>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</si>
  <si>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Activități de cazare și alimentație publică</t>
  </si>
  <si>
    <t>Финансовая и страховая деятельность</t>
  </si>
  <si>
    <t>Artă, activități de recreere și de agrement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</si>
  <si>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</si>
  <si>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</si>
  <si>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</si>
  <si>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Anexa 1</t>
  </si>
  <si>
    <t>Anexa 2</t>
  </si>
  <si>
    <t>Anexa 3</t>
  </si>
  <si>
    <t>Anexa 4</t>
  </si>
  <si>
    <t>Anexa 5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</si>
  <si>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</si>
  <si>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</si>
  <si>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</si>
  <si>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</si>
  <si>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</si>
  <si>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</si>
  <si>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</si>
  <si>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</si>
  <si>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</si>
  <si>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</si>
  <si>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</si>
  <si>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</si>
  <si>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din care: impozite pe produs</t>
  </si>
  <si>
    <t>Impozite nete pe produs (impozite minus subvenții)</t>
  </si>
  <si>
    <t>Anexa 6</t>
  </si>
  <si>
    <t>Activități financiare și asigurări</t>
  </si>
  <si>
    <t>Производство и обеспечение электро- и теплоэнергией, газом и горячей водой; кондиционирование воздуха</t>
  </si>
  <si>
    <t>Добыча полезных ископаемых; oбрабатывающая промышленность; производство и обеспечение электро- и теплоэнергией, газом и горячей водой; кондиционирование воздуха; водоснабжение; очистка и обработка отходов и восстановительные работы</t>
  </si>
  <si>
    <t>Искусство, развлечения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</si>
  <si>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Искусство, развлечения и отдых</t>
  </si>
  <si>
    <t>Anexa 7</t>
  </si>
  <si>
    <t>Anexa 8</t>
  </si>
  <si>
    <t>Anexa 9</t>
  </si>
  <si>
    <t>Anexa 10</t>
  </si>
  <si>
    <t>anul 2018, calcule preliminare</t>
  </si>
  <si>
    <t>Preţurile anului 2017, mii lei
Цены 2017 года, тыс.лей</t>
  </si>
  <si>
    <t>Indicii volumului fizic - în % faţă de anul 2017
Индексы физического объема в % к 2017 году</t>
  </si>
  <si>
    <t>Trimestrul IV - 2018</t>
  </si>
  <si>
    <t>Indicii volumului fizic - în % faţă de trimestrul IV 2017
Индексы  физического объема в % к IV кварталу 2017</t>
  </si>
  <si>
    <t>Preţurile medii ale anului 2017, mii lei
Cреднегодовые цены 2017 года, тыс.лей</t>
  </si>
  <si>
    <t>Indicii volumului fizic - în % faţă de
trimestrul IV 2017
Индексы  физического объема в % к IV кварталу 2017</t>
  </si>
  <si>
    <t>Indicii volumului fizic - în % faţă de 
trimestrul IV 2017
Индексы  физического объема в % к IV кварталу 2017</t>
  </si>
  <si>
    <t>Preţurile medii ale anului 2017, mii lei
Cредние цены 2017 года, тыс.лей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</si>
</sst>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р_._-;\-* #,##0.00_р_._-;_-* &quot;-&quot;??_р_._-;_-@_-"/>
    <numFmt numFmtId="165" formatCode="0.0"/>
    <numFmt numFmtId="166" formatCode="#,##0.0"/>
    <numFmt numFmtId="167" formatCode="#."/>
    <numFmt numFmtId="168" formatCode="_-* #,##0.00[$€-1]_-;\-* #,##0.00[$€-1]_-;_-* &quot;-&quot;??[$€-1]_-"/>
    <numFmt numFmtId="169" formatCode="#,##0_ ;[Red]\(#,##0\)\ ;_(* &quot;——        &quot;_)"/>
    <numFmt numFmtId="170" formatCode="#,##0.0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21" borderId="2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7" fillId="0" borderId="0">
      <alignment/>
      <protection locked="0"/>
    </xf>
    <xf numFmtId="168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7" fillId="0" borderId="0">
      <alignment/>
      <protection locked="0"/>
    </xf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7" fontId="29" fillId="0" borderId="0">
      <alignment/>
      <protection locked="0"/>
    </xf>
    <xf numFmtId="167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7" borderId="1" applyNumberFormat="0" applyAlignment="0" applyProtection="0"/>
    <xf numFmtId="0" fontId="31" fillId="7" borderId="1" applyNumberFormat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3" fillId="0" borderId="6" applyNumberFormat="0" applyFill="0" applyAlignment="0" applyProtection="0"/>
    <xf numFmtId="0" fontId="35" fillId="0" borderId="7" applyNumberFormat="0" applyFill="0" applyProtection="0">
      <alignment horizontal="left" vertical="top" wrapText="1"/>
    </xf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8" fillId="23" borderId="8" applyNumberFormat="0" applyFont="0" applyAlignment="0" applyProtection="0"/>
    <xf numFmtId="0" fontId="0" fillId="23" borderId="8" applyNumberFormat="0" applyFont="0" applyAlignment="0" applyProtection="0"/>
    <xf numFmtId="0" fontId="40" fillId="20" borderId="9" applyNumberFormat="0" applyAlignment="0" applyProtection="0"/>
    <xf numFmtId="0" fontId="41" fillId="20" borderId="9" applyNumberFormat="0" applyAlignment="0" applyProtection="0"/>
    <xf numFmtId="0" fontId="40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44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38" fillId="0" borderId="11" applyFont="0" applyBorder="0">
      <alignment horizontal="center" vertical="center" wrapText="1"/>
      <protection hidden="1"/>
    </xf>
    <xf numFmtId="1" fontId="2" fillId="24" borderId="12">
      <alignment horizontal="center" vertical="center"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8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2" fillId="0" borderId="0" applyFont="0" applyBorder="0" applyProtection="0">
      <alignment horizontal="right" vertical="center" shrinkToFit="1"/>
    </xf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173" applyFont="1" applyFill="1" applyBorder="1" applyAlignment="1">
      <alignment horizontal="center" wrapText="1"/>
      <protection/>
    </xf>
    <xf numFmtId="3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Continuous" wrapText="1"/>
    </xf>
    <xf numFmtId="0" fontId="4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3" fontId="49" fillId="0" borderId="0" xfId="0" applyNumberFormat="1" applyFont="1" applyFill="1" applyAlignment="1">
      <alignment wrapText="1"/>
    </xf>
    <xf numFmtId="170" fontId="49" fillId="0" borderId="0" xfId="0" applyNumberFormat="1" applyFont="1" applyFill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Fill="1" applyAlignment="1">
      <alignment wrapText="1"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9" fillId="0" borderId="0" xfId="0" applyNumberFormat="1" applyFont="1" applyFill="1" applyAlignment="1">
      <alignment wrapText="1"/>
    </xf>
    <xf numFmtId="0" fontId="55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3" fontId="58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0" fontId="55" fillId="0" borderId="0" xfId="0" applyFont="1" applyAlignment="1">
      <alignment horizontal="center" wrapText="1"/>
    </xf>
    <xf numFmtId="0" fontId="53" fillId="0" borderId="0" xfId="0" applyFont="1" applyAlignment="1">
      <alignment vertical="center"/>
    </xf>
    <xf numFmtId="0" fontId="4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5" fillId="0" borderId="0" xfId="0" applyFont="1" applyBorder="1" applyAlignment="1">
      <alignment horizontal="left"/>
    </xf>
    <xf numFmtId="0" fontId="56" fillId="0" borderId="0" xfId="0" applyFont="1" applyFill="1" applyBorder="1" applyAlignment="1">
      <alignment horizontal="centerContinuous" wrapText="1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3" fontId="50" fillId="0" borderId="0" xfId="0" applyNumberFormat="1" applyFont="1" applyFill="1" applyBorder="1" applyAlignment="1">
      <alignment wrapText="1"/>
    </xf>
    <xf numFmtId="0" fontId="7" fillId="0" borderId="15" xfId="146" applyFont="1" applyFill="1" applyBorder="1" applyAlignment="1">
      <alignment horizontal="center" vertical="top" wrapText="1"/>
      <protection/>
    </xf>
    <xf numFmtId="3" fontId="6" fillId="0" borderId="16" xfId="173" applyNumberFormat="1" applyFont="1" applyFill="1" applyBorder="1" applyAlignment="1">
      <alignment horizontal="right"/>
      <protection/>
    </xf>
    <xf numFmtId="165" fontId="6" fillId="0" borderId="16" xfId="173" applyNumberFormat="1" applyFont="1" applyFill="1" applyBorder="1" applyAlignment="1">
      <alignment horizontal="right"/>
      <protection/>
    </xf>
    <xf numFmtId="166" fontId="6" fillId="0" borderId="16" xfId="173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/>
    </xf>
    <xf numFmtId="0" fontId="6" fillId="0" borderId="16" xfId="146" applyFont="1" applyFill="1" applyBorder="1" applyAlignment="1">
      <alignment wrapText="1"/>
      <protection/>
    </xf>
    <xf numFmtId="3" fontId="6" fillId="0" borderId="16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0" fontId="6" fillId="0" borderId="18" xfId="146" applyFont="1" applyFill="1" applyBorder="1" applyAlignment="1">
      <alignment wrapText="1"/>
      <protection/>
    </xf>
    <xf numFmtId="3" fontId="6" fillId="25" borderId="16" xfId="173" applyNumberFormat="1" applyFont="1" applyFill="1" applyBorder="1" applyAlignment="1">
      <alignment horizontal="right" vertical="center"/>
      <protection/>
    </xf>
    <xf numFmtId="166" fontId="6" fillId="25" borderId="16" xfId="0" applyNumberFormat="1" applyFont="1" applyFill="1" applyBorder="1" applyAlignment="1">
      <alignment horizontal="right" vertical="center"/>
    </xf>
    <xf numFmtId="166" fontId="6" fillId="25" borderId="16" xfId="173" applyNumberFormat="1" applyFont="1" applyFill="1" applyBorder="1" applyAlignment="1">
      <alignment horizontal="right" vertical="center"/>
      <protection/>
    </xf>
    <xf numFmtId="0" fontId="61" fillId="0" borderId="17" xfId="0" applyFont="1" applyBorder="1" applyAlignment="1">
      <alignment/>
    </xf>
    <xf numFmtId="0" fontId="6" fillId="0" borderId="18" xfId="173" applyFont="1" applyFill="1" applyBorder="1" applyAlignment="1">
      <alignment wrapText="1"/>
      <protection/>
    </xf>
    <xf numFmtId="0" fontId="59" fillId="0" borderId="20" xfId="0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166" fontId="7" fillId="0" borderId="21" xfId="0" applyNumberFormat="1" applyFont="1" applyBorder="1" applyAlignment="1">
      <alignment horizontal="right"/>
    </xf>
    <xf numFmtId="0" fontId="58" fillId="0" borderId="0" xfId="0" applyFont="1" applyAlignment="1">
      <alignment/>
    </xf>
    <xf numFmtId="0" fontId="5" fillId="0" borderId="0" xfId="0" applyFont="1" applyAlignment="1">
      <alignment horizontal="right"/>
    </xf>
    <xf numFmtId="0" fontId="58" fillId="0" borderId="0" xfId="0" applyFont="1" applyAlignment="1">
      <alignment wrapText="1"/>
    </xf>
    <xf numFmtId="0" fontId="7" fillId="0" borderId="15" xfId="146" applyFont="1" applyFill="1" applyBorder="1" applyAlignment="1">
      <alignment wrapText="1"/>
      <protection/>
    </xf>
    <xf numFmtId="0" fontId="6" fillId="0" borderId="16" xfId="173" applyFont="1" applyFill="1" applyBorder="1" applyAlignment="1">
      <alignment wrapText="1"/>
      <protection/>
    </xf>
    <xf numFmtId="0" fontId="7" fillId="0" borderId="16" xfId="146" applyFont="1" applyFill="1" applyBorder="1" applyAlignment="1">
      <alignment horizontal="left" wrapText="1"/>
      <protection/>
    </xf>
    <xf numFmtId="0" fontId="6" fillId="25" borderId="16" xfId="173" applyFont="1" applyFill="1" applyBorder="1" applyAlignment="1">
      <alignment vertical="center" wrapText="1"/>
      <protection/>
    </xf>
    <xf numFmtId="0" fontId="7" fillId="0" borderId="16" xfId="173" applyFont="1" applyFill="1" applyBorder="1" applyAlignment="1">
      <alignment horizontal="left" wrapText="1"/>
      <protection/>
    </xf>
    <xf numFmtId="0" fontId="7" fillId="0" borderId="21" xfId="173" applyFont="1" applyFill="1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22" xfId="146" applyFont="1" applyFill="1" applyBorder="1" applyAlignment="1">
      <alignment wrapText="1"/>
      <protection/>
    </xf>
    <xf numFmtId="0" fontId="7" fillId="0" borderId="18" xfId="146" applyFont="1" applyFill="1" applyBorder="1" applyAlignment="1">
      <alignment horizontal="left" wrapText="1"/>
      <protection/>
    </xf>
    <xf numFmtId="0" fontId="6" fillId="25" borderId="18" xfId="173" applyFont="1" applyFill="1" applyBorder="1" applyAlignment="1">
      <alignment vertical="center" wrapText="1"/>
      <protection/>
    </xf>
    <xf numFmtId="0" fontId="7" fillId="0" borderId="18" xfId="173" applyFont="1" applyFill="1" applyBorder="1" applyAlignment="1">
      <alignment horizontal="left" wrapText="1"/>
      <protection/>
    </xf>
    <xf numFmtId="49" fontId="7" fillId="0" borderId="18" xfId="146" applyNumberFormat="1" applyFont="1" applyFill="1" applyBorder="1" applyAlignment="1">
      <alignment horizontal="left" wrapText="1"/>
      <protection/>
    </xf>
    <xf numFmtId="49" fontId="7" fillId="0" borderId="23" xfId="146" applyNumberFormat="1" applyFont="1" applyFill="1" applyBorder="1" applyAlignment="1">
      <alignment horizontal="left" wrapText="1"/>
      <protection/>
    </xf>
    <xf numFmtId="0" fontId="7" fillId="0" borderId="15" xfId="173" applyFont="1" applyFill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25" borderId="20" xfId="0" applyFont="1" applyFill="1" applyBorder="1" applyAlignment="1">
      <alignment vertical="center"/>
    </xf>
    <xf numFmtId="0" fontId="6" fillId="25" borderId="21" xfId="0" applyFont="1" applyFill="1" applyBorder="1" applyAlignment="1">
      <alignment vertical="center" wrapText="1"/>
    </xf>
    <xf numFmtId="3" fontId="6" fillId="25" borderId="21" xfId="0" applyNumberFormat="1" applyFont="1" applyFill="1" applyBorder="1" applyAlignment="1">
      <alignment vertical="center"/>
    </xf>
    <xf numFmtId="166" fontId="6" fillId="25" borderId="21" xfId="0" applyNumberFormat="1" applyFont="1" applyFill="1" applyBorder="1" applyAlignment="1">
      <alignment vertical="center"/>
    </xf>
    <xf numFmtId="0" fontId="6" fillId="25" borderId="2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4" fillId="0" borderId="0" xfId="0" applyFont="1" applyBorder="1" applyAlignment="1">
      <alignment horizontal="centerContinuous" wrapText="1"/>
    </xf>
    <xf numFmtId="0" fontId="6" fillId="25" borderId="21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wrapText="1"/>
    </xf>
    <xf numFmtId="0" fontId="51" fillId="0" borderId="0" xfId="0" applyFont="1" applyAlignment="1">
      <alignment vertical="top"/>
    </xf>
    <xf numFmtId="0" fontId="5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 wrapText="1"/>
    </xf>
    <xf numFmtId="0" fontId="7" fillId="0" borderId="24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3" fontId="6" fillId="26" borderId="16" xfId="174" applyNumberFormat="1" applyFont="1" applyFill="1" applyBorder="1" applyAlignment="1">
      <alignment horizontal="right"/>
      <protection/>
    </xf>
    <xf numFmtId="166" fontId="6" fillId="26" borderId="16" xfId="174" applyNumberFormat="1" applyFont="1" applyFill="1" applyBorder="1" applyAlignment="1">
      <alignment horizontal="right"/>
      <protection/>
    </xf>
    <xf numFmtId="0" fontId="6" fillId="0" borderId="18" xfId="0" applyFont="1" applyFill="1" applyBorder="1" applyAlignment="1">
      <alignment wrapText="1"/>
    </xf>
    <xf numFmtId="0" fontId="7" fillId="0" borderId="17" xfId="174" applyFont="1" applyFill="1" applyBorder="1" applyAlignment="1">
      <alignment horizontal="left" indent="1"/>
      <protection/>
    </xf>
    <xf numFmtId="3" fontId="7" fillId="26" borderId="16" xfId="174" applyNumberFormat="1" applyFont="1" applyFill="1" applyBorder="1" applyAlignment="1">
      <alignment horizontal="right"/>
      <protection/>
    </xf>
    <xf numFmtId="166" fontId="7" fillId="26" borderId="16" xfId="174" applyNumberFormat="1" applyFont="1" applyFill="1" applyBorder="1" applyAlignment="1">
      <alignment horizontal="right"/>
      <protection/>
    </xf>
    <xf numFmtId="0" fontId="7" fillId="0" borderId="18" xfId="174" applyFont="1" applyFill="1" applyBorder="1" applyAlignment="1">
      <alignment horizontal="left" wrapText="1" indent="1"/>
      <protection/>
    </xf>
    <xf numFmtId="0" fontId="7" fillId="0" borderId="17" xfId="174" applyFont="1" applyFill="1" applyBorder="1" applyAlignment="1">
      <alignment horizontal="left" wrapText="1" indent="3"/>
      <protection/>
    </xf>
    <xf numFmtId="0" fontId="7" fillId="0" borderId="18" xfId="174" applyFont="1" applyFill="1" applyBorder="1" applyAlignment="1">
      <alignment horizontal="left" wrapText="1" indent="3"/>
      <protection/>
    </xf>
    <xf numFmtId="0" fontId="7" fillId="0" borderId="17" xfId="174" applyFont="1" applyFill="1" applyBorder="1" applyAlignment="1">
      <alignment horizontal="left" wrapText="1" indent="1"/>
      <protection/>
    </xf>
    <xf numFmtId="0" fontId="6" fillId="0" borderId="17" xfId="174" applyFont="1" applyFill="1" applyBorder="1" applyAlignment="1">
      <alignment wrapText="1"/>
      <protection/>
    </xf>
    <xf numFmtId="0" fontId="6" fillId="0" borderId="18" xfId="174" applyFont="1" applyFill="1" applyBorder="1" applyAlignment="1">
      <alignment wrapText="1"/>
      <protection/>
    </xf>
    <xf numFmtId="0" fontId="7" fillId="0" borderId="17" xfId="174" applyFont="1" applyFill="1" applyBorder="1" applyAlignment="1">
      <alignment horizontal="left" indent="3"/>
      <protection/>
    </xf>
    <xf numFmtId="0" fontId="7" fillId="0" borderId="18" xfId="175" applyFont="1" applyFill="1" applyBorder="1" applyAlignment="1">
      <alignment horizontal="left" wrapText="1" indent="3"/>
      <protection/>
    </xf>
    <xf numFmtId="0" fontId="6" fillId="0" borderId="17" xfId="174" applyFont="1" applyFill="1" applyBorder="1" applyAlignment="1">
      <alignment/>
      <protection/>
    </xf>
    <xf numFmtId="3" fontId="6" fillId="26" borderId="16" xfId="0" applyNumberFormat="1" applyFont="1" applyFill="1" applyBorder="1" applyAlignment="1">
      <alignment horizontal="right" wrapText="1"/>
    </xf>
    <xf numFmtId="0" fontId="6" fillId="0" borderId="18" xfId="174" applyFont="1" applyFill="1" applyBorder="1">
      <alignment/>
      <protection/>
    </xf>
    <xf numFmtId="0" fontId="7" fillId="0" borderId="18" xfId="174" applyFont="1" applyFill="1" applyBorder="1" applyAlignment="1">
      <alignment horizontal="left" indent="1"/>
      <protection/>
    </xf>
    <xf numFmtId="0" fontId="6" fillId="25" borderId="20" xfId="0" applyFont="1" applyFill="1" applyBorder="1" applyAlignment="1">
      <alignment vertical="center" wrapText="1"/>
    </xf>
    <xf numFmtId="3" fontId="6" fillId="25" borderId="21" xfId="174" applyNumberFormat="1" applyFont="1" applyFill="1" applyBorder="1" applyAlignment="1">
      <alignment vertical="center"/>
      <protection/>
    </xf>
    <xf numFmtId="165" fontId="6" fillId="25" borderId="21" xfId="174" applyNumberFormat="1" applyFont="1" applyFill="1" applyBorder="1" applyAlignment="1">
      <alignment horizontal="right" vertical="center" wrapText="1"/>
      <protection/>
    </xf>
    <xf numFmtId="0" fontId="54" fillId="0" borderId="0" xfId="0" applyFont="1" applyFill="1" applyAlignment="1">
      <alignment vertical="center"/>
    </xf>
    <xf numFmtId="3" fontId="52" fillId="0" borderId="0" xfId="0" applyNumberFormat="1" applyFont="1" applyAlignment="1">
      <alignment/>
    </xf>
    <xf numFmtId="0" fontId="5" fillId="0" borderId="0" xfId="173" applyFont="1" applyFill="1" applyBorder="1" applyAlignment="1">
      <alignment horizontal="center" wrapText="1"/>
      <protection/>
    </xf>
    <xf numFmtId="3" fontId="7" fillId="0" borderId="25" xfId="0" applyNumberFormat="1" applyFont="1" applyBorder="1" applyAlignment="1">
      <alignment/>
    </xf>
    <xf numFmtId="166" fontId="7" fillId="0" borderId="25" xfId="0" applyNumberFormat="1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6" fillId="25" borderId="17" xfId="173" applyFont="1" applyFill="1" applyBorder="1" applyAlignment="1">
      <alignment vertical="center"/>
      <protection/>
    </xf>
    <xf numFmtId="0" fontId="2" fillId="0" borderId="0" xfId="0" applyFont="1" applyAlignment="1">
      <alignment horizontal="left" wrapText="1"/>
    </xf>
    <xf numFmtId="0" fontId="5" fillId="0" borderId="0" xfId="146" applyFont="1" applyFill="1" applyBorder="1" applyAlignment="1">
      <alignment horizontal="center" wrapText="1"/>
      <protection/>
    </xf>
    <xf numFmtId="0" fontId="7" fillId="0" borderId="24" xfId="0" applyFont="1" applyBorder="1" applyAlignment="1">
      <alignment/>
    </xf>
    <xf numFmtId="0" fontId="59" fillId="0" borderId="17" xfId="0" applyFont="1" applyBorder="1" applyAlignment="1">
      <alignment/>
    </xf>
    <xf numFmtId="0" fontId="60" fillId="0" borderId="16" xfId="173" applyFont="1" applyFill="1" applyBorder="1" applyAlignment="1">
      <alignment horizontal="center"/>
      <protection/>
    </xf>
    <xf numFmtId="0" fontId="60" fillId="0" borderId="18" xfId="173" applyFont="1" applyFill="1" applyBorder="1" applyAlignment="1">
      <alignment horizontal="center"/>
      <protection/>
    </xf>
    <xf numFmtId="0" fontId="5" fillId="0" borderId="0" xfId="173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</cellXfs>
  <cellStyles count="165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40% - Accent1" xfId="33"/>
    <cellStyle name="40% - Accent1 2" xfId="34"/>
    <cellStyle name="40% - Accent1_Acord_BNM-BNS_2012_prel_transmis" xfId="35"/>
    <cellStyle name="40% - Accent2" xfId="36"/>
    <cellStyle name="40% - Accent2 2" xfId="37"/>
    <cellStyle name="40% - Accent2_Acord_BNM-BNS_2012_prel_transmis" xfId="38"/>
    <cellStyle name="40% - Accent3" xfId="39"/>
    <cellStyle name="40% - Accent3 2" xfId="40"/>
    <cellStyle name="40% - Accent3_Acord_BNM-BNS_2012_prel_transmis" xfId="41"/>
    <cellStyle name="40% - Accent4" xfId="42"/>
    <cellStyle name="40% - Accent4 2" xfId="43"/>
    <cellStyle name="40% - Accent4_Acord_BNM-BNS_2012_prel_transmis" xfId="44"/>
    <cellStyle name="40% - Accent5" xfId="45"/>
    <cellStyle name="40% - Accent5 2" xfId="46"/>
    <cellStyle name="40% - Accent5_Acord_BNM-BNS_2012_prel_transmis" xfId="47"/>
    <cellStyle name="40% - Accent6" xfId="48"/>
    <cellStyle name="40% - Accent6 2" xfId="49"/>
    <cellStyle name="40% - Accent6_Acord_BNM-BNS_2012_prel_transmis" xfId="50"/>
    <cellStyle name="60% - Accent1" xfId="51"/>
    <cellStyle name="60% - Accent1 2" xfId="52"/>
    <cellStyle name="60% - Accent1_Acord_BNM-BNS_2012_prel_transmis" xfId="53"/>
    <cellStyle name="60% - Accent2" xfId="54"/>
    <cellStyle name="60% - Accent2 2" xfId="55"/>
    <cellStyle name="60% - Accent2_Acord_BNM-BNS_2012_prel_transmis" xfId="56"/>
    <cellStyle name="60% - Accent3" xfId="57"/>
    <cellStyle name="60% - Accent3 2" xfId="58"/>
    <cellStyle name="60% - Accent3_Acord_BNM-BNS_2012_prel_transmis" xfId="59"/>
    <cellStyle name="60% - Accent4" xfId="60"/>
    <cellStyle name="60% - Accent4 2" xfId="61"/>
    <cellStyle name="60% - Accent4_Acord_BNM-BNS_2012_prel_transmis" xfId="62"/>
    <cellStyle name="60% - Accent5" xfId="63"/>
    <cellStyle name="60% - Accent5 2" xfId="64"/>
    <cellStyle name="60% - Accent5_Acord_BNM-BNS_2012_prel_transmis" xfId="65"/>
    <cellStyle name="60% - Accent6" xfId="66"/>
    <cellStyle name="60% - Accent6 2" xfId="67"/>
    <cellStyle name="60% - Accent6_Acord_BNM-BNS_2012_prel_transmis" xfId="68"/>
    <cellStyle name="Accent1" xfId="69"/>
    <cellStyle name="Accent1 2" xfId="70"/>
    <cellStyle name="Accent1_Acord_BNM-BNS_2012_prel_transmis" xfId="71"/>
    <cellStyle name="Accent2" xfId="72"/>
    <cellStyle name="Accent2 2" xfId="73"/>
    <cellStyle name="Accent2_Acord_BNM-BNS_2012_prel_transmis" xfId="74"/>
    <cellStyle name="Accent3" xfId="75"/>
    <cellStyle name="Accent3 2" xfId="76"/>
    <cellStyle name="Accent3_Acord_BNM-BNS_2012_prel_transmis" xfId="77"/>
    <cellStyle name="Accent4" xfId="78"/>
    <cellStyle name="Accent4 2" xfId="79"/>
    <cellStyle name="Accent4_Acord_BNM-BNS_2012_prel_transmis" xfId="80"/>
    <cellStyle name="Accent5" xfId="81"/>
    <cellStyle name="Accent5 2" xfId="82"/>
    <cellStyle name="Accent5_Acord_BNM-BNS_2012_prel_transmis" xfId="83"/>
    <cellStyle name="Accent6" xfId="84"/>
    <cellStyle name="Accent6 2" xfId="85"/>
    <cellStyle name="Accent6_Acord_BNM-BNS_2012_prel_transmis" xfId="86"/>
    <cellStyle name="Bad" xfId="87"/>
    <cellStyle name="Bad 2" xfId="88"/>
    <cellStyle name="Bad_Acord_BNM-BNS_2012_prel_transmis" xfId="89"/>
    <cellStyle name="Calculation" xfId="90"/>
    <cellStyle name="Calculation 2" xfId="91"/>
    <cellStyle name="Calculation_Acord_BNM-BNS_2012_prel_transmis" xfId="92"/>
    <cellStyle name="Check Cell" xfId="93"/>
    <cellStyle name="Check Cell 2" xfId="94"/>
    <cellStyle name="Check Cell_Acord_BNM-BNS_2012_prel_transmis" xfId="95"/>
    <cellStyle name="Comma" xfId="96"/>
    <cellStyle name="Comma [0]" xfId="97"/>
    <cellStyle name="Currency" xfId="98"/>
    <cellStyle name="Currency [0]" xfId="99"/>
    <cellStyle name="Date" xfId="100"/>
    <cellStyle name="Euro" xfId="101"/>
    <cellStyle name="Explanatory Text" xfId="102"/>
    <cellStyle name="Explanatory Text 2" xfId="103"/>
    <cellStyle name="Explanatory Text_Acord_BNM-BNS_2012_prel_transmis" xfId="104"/>
    <cellStyle name="Fixed" xfId="105"/>
    <cellStyle name="Good" xfId="106"/>
    <cellStyle name="Good 2" xfId="107"/>
    <cellStyle name="Good_Acord_BNM-BNS_2012_prel_transmis" xfId="108"/>
    <cellStyle name="Heading 1" xfId="109"/>
    <cellStyle name="Heading 1 2" xfId="110"/>
    <cellStyle name="Heading 1_Acord_BNM-BNS_2012_prel_transmis" xfId="111"/>
    <cellStyle name="Heading 2" xfId="112"/>
    <cellStyle name="Heading 2 2" xfId="113"/>
    <cellStyle name="Heading 2_Acord_BNM-BNS_2012_prel_transmis" xfId="114"/>
    <cellStyle name="Heading 3" xfId="115"/>
    <cellStyle name="Heading 3 2" xfId="116"/>
    <cellStyle name="Heading 3_Acord_BNM-BNS_2012_prel_transmis" xfId="117"/>
    <cellStyle name="Heading 4" xfId="118"/>
    <cellStyle name="Heading 4 2" xfId="119"/>
    <cellStyle name="Heading 4_Acord_BNM-BNS_2012_prel_transmis" xfId="120"/>
    <cellStyle name="Heading1" xfId="121"/>
    <cellStyle name="Heading2" xfId="122"/>
    <cellStyle name="Hyperlink 2" xfId="123"/>
    <cellStyle name="Input" xfId="124"/>
    <cellStyle name="Input 2" xfId="125"/>
    <cellStyle name="Input_Acord_BNM-BNS_2012_prel_transmis" xfId="126"/>
    <cellStyle name="Linked Cell" xfId="127"/>
    <cellStyle name="Linked Cell 2" xfId="128"/>
    <cellStyle name="Linked Cell_Acord_BNM-BNS_2012_prel_transmis" xfId="129"/>
    <cellStyle name="m49048872" xfId="130"/>
    <cellStyle name="Neutral" xfId="131"/>
    <cellStyle name="Neutral 2" xfId="132"/>
    <cellStyle name="Neutral_Acord_BNM-BNS_2012_prel_transmis" xfId="133"/>
    <cellStyle name="Normal 2" xfId="134"/>
    <cellStyle name="Normal 2 2" xfId="135"/>
    <cellStyle name="Normal 2_2_tr_curente_2012_2011_2" xfId="136"/>
    <cellStyle name="Normal 3" xfId="137"/>
    <cellStyle name="Normal 4" xfId="138"/>
    <cellStyle name="Normal 5" xfId="139"/>
    <cellStyle name="Normal 5 2" xfId="140"/>
    <cellStyle name="Normal 5_Acord_BNM-BNS_2012_prel_transmis" xfId="141"/>
    <cellStyle name="Normal 6" xfId="142"/>
    <cellStyle name="Normal 7" xfId="143"/>
    <cellStyle name="Normal 8" xfId="144"/>
    <cellStyle name="Normal 9" xfId="145"/>
    <cellStyle name="Normal_PIB res. util I sem2009-2010 pentru sait" xfId="146"/>
    <cellStyle name="Note" xfId="147"/>
    <cellStyle name="Note 2" xfId="148"/>
    <cellStyle name="Note_ANUL 2013 FINAL" xfId="149"/>
    <cellStyle name="Output" xfId="150"/>
    <cellStyle name="Output 2" xfId="151"/>
    <cellStyle name="Output_Acord_BNM-BNS_2012_prel_transmis" xfId="152"/>
    <cellStyle name="Percent" xfId="153"/>
    <cellStyle name="Percent 2" xfId="154"/>
    <cellStyle name="Percent 3" xfId="155"/>
    <cellStyle name="Style 1" xfId="156"/>
    <cellStyle name="Title" xfId="157"/>
    <cellStyle name="Total" xfId="158"/>
    <cellStyle name="Total 2" xfId="159"/>
    <cellStyle name="Total_Acord_BNM-BNS_2012_prel_transmis" xfId="160"/>
    <cellStyle name="Warning Text" xfId="161"/>
    <cellStyle name="Warning Text 2" xfId="162"/>
    <cellStyle name="Warning Text_Acord_BNM-BNS_2012_prel_transmis" xfId="163"/>
    <cellStyle name="БалансШапка" xfId="164"/>
    <cellStyle name="БалансШапкаЦифры" xfId="165"/>
    <cellStyle name="Обычный 2" xfId="166"/>
    <cellStyle name="Обычный 2 2" xfId="167"/>
    <cellStyle name="Обычный 2_CALCUL" xfId="168"/>
    <cellStyle name="Обычный 3" xfId="169"/>
    <cellStyle name="Обычный 4" xfId="170"/>
    <cellStyle name="Обычный 5" xfId="171"/>
    <cellStyle name="Обычный 5 2" xfId="172"/>
    <cellStyle name="Обычный_RES si UTIL" xfId="173"/>
    <cellStyle name="Обычный_RES si UTIL 2" xfId="174"/>
    <cellStyle name="Обычный_КTrim1-2004guv" xfId="175"/>
    <cellStyle name="Процентный 2" xfId="176"/>
    <cellStyle name="Финансовый 2" xfId="177"/>
    <cellStyle name="ЦыфрыОтчетов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IB\PIB_trim%20resurse\PIB%20trim%20CAEM%20rev%202\PIB%20trim%202017-2018\PIB%20q4-2018\5%20PIB%20res%20q1-q4%20anul%202018%2012.03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CMXW0MPQ\Transferuri%20-2-08%20b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XPgrpwise\NE_VMTC_2011_tr1pr_2011.06.03%20compilat%20_v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a PIB Demetra q1-q2-q3-2018"/>
      <sheetName val="SCN2008 PIB pret 2010"/>
      <sheetName val="PIB q1-q2-q3-q4-anul 2018"/>
      <sheetName val="PIBtr.IV-18 SCN-2008 12.03.2019"/>
      <sheetName val="PIB tr.IV-18 REV.2 SCN-2008."/>
      <sheetName val="PIB tr.III-18 REV.2 SCN-2008."/>
      <sheetName val="PIB tr.II-18 REV.2 SCN-2008."/>
      <sheetName val="PIB tr.I-18 REV.2 SCN-2008."/>
      <sheetName val="transport"/>
      <sheetName val="financiari"/>
      <sheetName val="Recalculari"/>
      <sheetName val="instr. comp"/>
    </sheetNames>
    <sheetDataSet>
      <sheetData sheetId="2">
        <row r="129">
          <cell r="AQ129">
            <v>5807162.465994725</v>
          </cell>
        </row>
        <row r="130">
          <cell r="AQ130">
            <v>7754878.382762304</v>
          </cell>
        </row>
        <row r="131">
          <cell r="AQ131">
            <v>2691633.457956031</v>
          </cell>
        </row>
        <row r="132">
          <cell r="AQ132">
            <v>11399526.459602926</v>
          </cell>
        </row>
        <row r="133">
          <cell r="AQ133">
            <v>2297734.459164749</v>
          </cell>
        </row>
        <row r="134">
          <cell r="AQ134">
            <v>1360127.38891564</v>
          </cell>
        </row>
        <row r="135">
          <cell r="AQ135">
            <v>3035242.144896659</v>
          </cell>
        </row>
        <row r="136">
          <cell r="AQ136">
            <v>1775172.1637156326</v>
          </cell>
        </row>
        <row r="137">
          <cell r="AQ137">
            <v>6245493.819622258</v>
          </cell>
        </row>
        <row r="138">
          <cell r="AQ138">
            <v>1357008.6468709884</v>
          </cell>
        </row>
        <row r="143">
          <cell r="AQ143">
            <v>7147015</v>
          </cell>
        </row>
        <row r="144">
          <cell r="AQ144">
            <v>7161412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49" zoomScalePageLayoutView="0" workbookViewId="0" topLeftCell="A1">
      <selection activeCell="B2" sqref="B2:G2"/>
    </sheetView>
  </sheetViews>
  <sheetFormatPr defaultColWidth="9.140625" defaultRowHeight="12.75"/>
  <cols>
    <col min="1" max="1" width="8.57421875" style="1" bestFit="1" customWidth="1"/>
    <col min="2" max="2" width="65.00390625" style="73" customWidth="1"/>
    <col min="3" max="3" width="15.57421875" style="1" bestFit="1" customWidth="1"/>
    <col min="4" max="4" width="20.8515625" style="1" customWidth="1"/>
    <col min="5" max="5" width="15.140625" style="1" customWidth="1"/>
    <col min="6" max="6" width="18.140625" style="1" bestFit="1" customWidth="1"/>
    <col min="7" max="7" width="81.140625" style="73" customWidth="1"/>
    <col min="8" max="16384" width="9.140625" style="1" customWidth="1"/>
  </cols>
  <sheetData>
    <row r="1" spans="1:7" ht="18.75">
      <c r="A1" s="64"/>
      <c r="B1" s="66"/>
      <c r="C1" s="64"/>
      <c r="D1" s="64"/>
      <c r="E1" s="64"/>
      <c r="F1" s="64"/>
      <c r="G1" s="74" t="s">
        <v>130</v>
      </c>
    </row>
    <row r="2" spans="1:7" ht="18.75">
      <c r="A2" s="64"/>
      <c r="B2" s="142" t="s">
        <v>0</v>
      </c>
      <c r="C2" s="142"/>
      <c r="D2" s="142"/>
      <c r="E2" s="142"/>
      <c r="F2" s="142"/>
      <c r="G2" s="142"/>
    </row>
    <row r="3" spans="1:7" ht="18.75">
      <c r="A3" s="64"/>
      <c r="B3" s="142" t="s">
        <v>1</v>
      </c>
      <c r="C3" s="142"/>
      <c r="D3" s="142"/>
      <c r="E3" s="142"/>
      <c r="F3" s="142"/>
      <c r="G3" s="142"/>
    </row>
    <row r="4" spans="1:7" ht="18.75">
      <c r="A4" s="147" t="s">
        <v>159</v>
      </c>
      <c r="B4" s="147"/>
      <c r="C4" s="147"/>
      <c r="D4" s="147"/>
      <c r="E4" s="147"/>
      <c r="F4" s="147"/>
      <c r="G4" s="147"/>
    </row>
    <row r="5" spans="2:7" ht="19.5" thickBot="1">
      <c r="B5" s="2"/>
      <c r="C5" s="2"/>
      <c r="D5" s="2"/>
      <c r="E5" s="2"/>
      <c r="F5" s="2"/>
      <c r="G5" s="2"/>
    </row>
    <row r="6" spans="1:7" ht="110.25">
      <c r="A6" s="143"/>
      <c r="B6" s="67"/>
      <c r="C6" s="42" t="s">
        <v>120</v>
      </c>
      <c r="D6" s="42" t="s">
        <v>161</v>
      </c>
      <c r="E6" s="42" t="s">
        <v>2</v>
      </c>
      <c r="F6" s="42" t="s">
        <v>3</v>
      </c>
      <c r="G6" s="75"/>
    </row>
    <row r="7" spans="1:11" ht="15.75">
      <c r="A7" s="144"/>
      <c r="B7" s="145" t="s">
        <v>4</v>
      </c>
      <c r="C7" s="145"/>
      <c r="D7" s="145"/>
      <c r="E7" s="145"/>
      <c r="F7" s="145"/>
      <c r="G7" s="146"/>
      <c r="H7" s="3"/>
      <c r="I7" s="3"/>
      <c r="J7" s="3"/>
      <c r="K7" s="3"/>
    </row>
    <row r="8" spans="1:12" s="16" customFormat="1" ht="15.75">
      <c r="A8" s="144"/>
      <c r="B8" s="68" t="s">
        <v>5</v>
      </c>
      <c r="C8" s="43">
        <f>SUM(C9:C18)</f>
        <v>164179439.09994772</v>
      </c>
      <c r="D8" s="45">
        <v>104.21154435287745</v>
      </c>
      <c r="E8" s="45">
        <f>SUM(E9:E18)</f>
        <v>86.40280223779817</v>
      </c>
      <c r="F8" s="45">
        <f>SUM(F9:F18)</f>
        <v>3.64147477751381</v>
      </c>
      <c r="G8" s="60" t="s">
        <v>6</v>
      </c>
      <c r="H8" s="3"/>
      <c r="I8" s="3"/>
      <c r="J8" s="3"/>
      <c r="K8" s="3"/>
      <c r="L8" s="134"/>
    </row>
    <row r="9" spans="1:12" ht="15.75">
      <c r="A9" s="46" t="s">
        <v>7</v>
      </c>
      <c r="B9" s="49" t="s">
        <v>8</v>
      </c>
      <c r="C9" s="47">
        <v>19306118.764398903</v>
      </c>
      <c r="D9" s="48">
        <v>101.85461659932128</v>
      </c>
      <c r="E9" s="48">
        <f>C9/$C$21*100</f>
        <v>10.160241566937684</v>
      </c>
      <c r="F9" s="48">
        <v>0.2145386021728228</v>
      </c>
      <c r="G9" s="50" t="s">
        <v>9</v>
      </c>
      <c r="H9" s="3"/>
      <c r="I9" s="3"/>
      <c r="J9" s="3"/>
      <c r="K9" s="3"/>
      <c r="L9" s="134"/>
    </row>
    <row r="10" spans="1:12" ht="63">
      <c r="A10" s="46" t="s">
        <v>137</v>
      </c>
      <c r="B10" s="49" t="s">
        <v>141</v>
      </c>
      <c r="C10" s="47">
        <v>28602067.805138998</v>
      </c>
      <c r="D10" s="48">
        <v>104.27973349798592</v>
      </c>
      <c r="E10" s="48">
        <f aca="true" t="shared" si="0" ref="E10:E20">C10/$C$21*100</f>
        <v>15.052425697806552</v>
      </c>
      <c r="F10" s="48">
        <v>0.6508900791145911</v>
      </c>
      <c r="G10" s="50" t="s">
        <v>152</v>
      </c>
      <c r="H10" s="3"/>
      <c r="I10" s="3"/>
      <c r="J10" s="3"/>
      <c r="K10" s="3"/>
      <c r="L10" s="134"/>
    </row>
    <row r="11" spans="1:12" ht="15.75">
      <c r="A11" s="46" t="s">
        <v>21</v>
      </c>
      <c r="B11" s="49" t="s">
        <v>22</v>
      </c>
      <c r="C11" s="47">
        <v>15050495.549704619</v>
      </c>
      <c r="D11" s="48">
        <v>115.98840721112009</v>
      </c>
      <c r="E11" s="48">
        <f t="shared" si="0"/>
        <v>7.920632435407095</v>
      </c>
      <c r="F11" s="48">
        <v>1.1118307488512813</v>
      </c>
      <c r="G11" s="50" t="s">
        <v>23</v>
      </c>
      <c r="H11" s="3"/>
      <c r="I11" s="3"/>
      <c r="J11" s="3"/>
      <c r="K11" s="3"/>
      <c r="L11" s="134"/>
    </row>
    <row r="12" spans="1:12" ht="47.25">
      <c r="A12" s="46" t="s">
        <v>138</v>
      </c>
      <c r="B12" s="49" t="s">
        <v>142</v>
      </c>
      <c r="C12" s="47">
        <v>39836619.87499491</v>
      </c>
      <c r="D12" s="48">
        <v>105.70288929963819</v>
      </c>
      <c r="E12" s="48">
        <f t="shared" si="0"/>
        <v>20.96483949361124</v>
      </c>
      <c r="F12" s="48">
        <v>1.1714388225300831</v>
      </c>
      <c r="G12" s="50" t="s">
        <v>143</v>
      </c>
      <c r="H12" s="3"/>
      <c r="I12" s="3"/>
      <c r="J12" s="3"/>
      <c r="K12" s="3"/>
      <c r="L12" s="134"/>
    </row>
    <row r="13" spans="1:12" ht="15.75">
      <c r="A13" s="46" t="s">
        <v>31</v>
      </c>
      <c r="B13" s="49" t="s">
        <v>32</v>
      </c>
      <c r="C13" s="47">
        <v>9062997.512658995</v>
      </c>
      <c r="D13" s="48">
        <v>104.28613096179038</v>
      </c>
      <c r="E13" s="48">
        <f t="shared" si="0"/>
        <v>4.769588604156592</v>
      </c>
      <c r="F13" s="48">
        <v>0.20827480974500942</v>
      </c>
      <c r="G13" s="50" t="s">
        <v>33</v>
      </c>
      <c r="H13" s="3"/>
      <c r="I13" s="3"/>
      <c r="J13" s="3"/>
      <c r="K13" s="3"/>
      <c r="L13" s="134"/>
    </row>
    <row r="14" spans="1:12" ht="15.75">
      <c r="A14" s="46" t="s">
        <v>34</v>
      </c>
      <c r="B14" s="49" t="s">
        <v>150</v>
      </c>
      <c r="C14" s="47">
        <v>5980845.195824367</v>
      </c>
      <c r="D14" s="48">
        <v>101.83011422314448</v>
      </c>
      <c r="E14" s="48">
        <f t="shared" si="0"/>
        <v>3.14754263690174</v>
      </c>
      <c r="F14" s="48">
        <v>0.05753933627520348</v>
      </c>
      <c r="G14" s="50" t="s">
        <v>125</v>
      </c>
      <c r="H14" s="3"/>
      <c r="I14" s="3"/>
      <c r="J14" s="3"/>
      <c r="K14" s="3"/>
      <c r="L14" s="134"/>
    </row>
    <row r="15" spans="1:12" ht="15.75">
      <c r="A15" s="46" t="s">
        <v>35</v>
      </c>
      <c r="B15" s="49" t="s">
        <v>36</v>
      </c>
      <c r="C15" s="47">
        <v>12085428.784586634</v>
      </c>
      <c r="D15" s="48">
        <v>101.18167813706995</v>
      </c>
      <c r="E15" s="48">
        <f t="shared" si="0"/>
        <v>6.360205144798579</v>
      </c>
      <c r="F15" s="48">
        <v>0.07790589117588598</v>
      </c>
      <c r="G15" s="50" t="s">
        <v>37</v>
      </c>
      <c r="H15" s="3"/>
      <c r="I15" s="3"/>
      <c r="J15" s="3"/>
      <c r="K15" s="3"/>
      <c r="L15" s="134"/>
    </row>
    <row r="16" spans="1:12" ht="31.5">
      <c r="A16" s="46" t="s">
        <v>140</v>
      </c>
      <c r="B16" s="49" t="s">
        <v>144</v>
      </c>
      <c r="C16" s="47">
        <v>6775748.082018098</v>
      </c>
      <c r="D16" s="48">
        <v>102.40346857835844</v>
      </c>
      <c r="E16" s="48">
        <f t="shared" si="0"/>
        <v>3.5658766088690848</v>
      </c>
      <c r="F16" s="48">
        <v>0.08731040751049123</v>
      </c>
      <c r="G16" s="50" t="s">
        <v>145</v>
      </c>
      <c r="H16" s="3"/>
      <c r="I16" s="3"/>
      <c r="J16" s="3"/>
      <c r="K16" s="3"/>
      <c r="L16" s="134"/>
    </row>
    <row r="17" spans="1:12" ht="31.5">
      <c r="A17" s="46" t="s">
        <v>118</v>
      </c>
      <c r="B17" s="49" t="s">
        <v>136</v>
      </c>
      <c r="C17" s="47">
        <v>22872525.65348903</v>
      </c>
      <c r="D17" s="48">
        <v>99.40030360281897</v>
      </c>
      <c r="E17" s="48">
        <f t="shared" si="0"/>
        <v>12.037136449919856</v>
      </c>
      <c r="F17" s="48">
        <v>-0.06967999821806474</v>
      </c>
      <c r="G17" s="50" t="s">
        <v>122</v>
      </c>
      <c r="H17" s="3"/>
      <c r="I17" s="3"/>
      <c r="J17" s="3"/>
      <c r="K17" s="3"/>
      <c r="L17" s="134"/>
    </row>
    <row r="18" spans="1:12" ht="63">
      <c r="A18" s="46" t="s">
        <v>139</v>
      </c>
      <c r="B18" s="49" t="s">
        <v>146</v>
      </c>
      <c r="C18" s="47">
        <v>4606591.877133161</v>
      </c>
      <c r="D18" s="48">
        <v>105.60571119563369</v>
      </c>
      <c r="E18" s="48">
        <f t="shared" si="0"/>
        <v>2.4243135993897464</v>
      </c>
      <c r="F18" s="48">
        <v>0.13142607835650638</v>
      </c>
      <c r="G18" s="50" t="s">
        <v>153</v>
      </c>
      <c r="H18" s="3"/>
      <c r="I18" s="3"/>
      <c r="J18" s="3"/>
      <c r="K18" s="3"/>
      <c r="L18" s="134"/>
    </row>
    <row r="19" spans="1:12" s="16" customFormat="1" ht="15.75">
      <c r="A19" s="51"/>
      <c r="B19" s="52" t="s">
        <v>148</v>
      </c>
      <c r="C19" s="53">
        <v>25836897</v>
      </c>
      <c r="D19" s="54">
        <v>102.6630999701144</v>
      </c>
      <c r="E19" s="48">
        <f t="shared" si="0"/>
        <v>13.59719776220183</v>
      </c>
      <c r="F19" s="54">
        <v>0.36047400713629235</v>
      </c>
      <c r="G19" s="55" t="s">
        <v>60</v>
      </c>
      <c r="H19" s="3"/>
      <c r="I19" s="3"/>
      <c r="J19" s="3"/>
      <c r="K19" s="3"/>
      <c r="L19" s="134"/>
    </row>
    <row r="20" spans="1:12" ht="15.75">
      <c r="A20" s="51"/>
      <c r="B20" s="69" t="s">
        <v>147</v>
      </c>
      <c r="C20" s="47">
        <v>26085667</v>
      </c>
      <c r="D20" s="48">
        <v>101.3706708029946</v>
      </c>
      <c r="E20" s="48">
        <f t="shared" si="0"/>
        <v>13.728118084688813</v>
      </c>
      <c r="F20" s="48">
        <v>0.18980497833301066</v>
      </c>
      <c r="G20" s="76" t="s">
        <v>119</v>
      </c>
      <c r="H20" s="3"/>
      <c r="I20" s="3"/>
      <c r="J20" s="3"/>
      <c r="K20" s="3"/>
      <c r="L20" s="134"/>
    </row>
    <row r="21" spans="1:12" s="133" customFormat="1" ht="27.75">
      <c r="A21" s="140"/>
      <c r="B21" s="70" t="s">
        <v>61</v>
      </c>
      <c r="C21" s="56">
        <f>C8+C19</f>
        <v>190016336.09994772</v>
      </c>
      <c r="D21" s="57">
        <v>104.00194878465014</v>
      </c>
      <c r="E21" s="58">
        <f>E8+E19</f>
        <v>100</v>
      </c>
      <c r="F21" s="58">
        <f>F8+F19</f>
        <v>4.001948784650102</v>
      </c>
      <c r="G21" s="77" t="s">
        <v>62</v>
      </c>
      <c r="H21" s="3"/>
      <c r="I21" s="3"/>
      <c r="J21" s="3"/>
      <c r="K21" s="3"/>
      <c r="L21" s="134"/>
    </row>
    <row r="22" spans="1:12" ht="15.75">
      <c r="A22" s="139"/>
      <c r="B22" s="145" t="s">
        <v>63</v>
      </c>
      <c r="C22" s="145"/>
      <c r="D22" s="145"/>
      <c r="E22" s="145"/>
      <c r="F22" s="145"/>
      <c r="G22" s="146"/>
      <c r="H22" s="3"/>
      <c r="I22" s="3"/>
      <c r="J22" s="3"/>
      <c r="K22" s="3"/>
      <c r="L22" s="134"/>
    </row>
    <row r="23" spans="1:12" s="16" customFormat="1" ht="15.75">
      <c r="A23" s="59"/>
      <c r="B23" s="68" t="s">
        <v>64</v>
      </c>
      <c r="C23" s="43">
        <f>C24+C25</f>
        <v>191142349.40587175</v>
      </c>
      <c r="D23" s="54">
        <v>103.19939231294737</v>
      </c>
      <c r="E23" s="45">
        <f>E24+E25</f>
        <v>100.59258763169277</v>
      </c>
      <c r="F23" s="45">
        <f>F24+F25</f>
        <v>3.236526970669829</v>
      </c>
      <c r="G23" s="60" t="s">
        <v>65</v>
      </c>
      <c r="H23" s="3"/>
      <c r="I23" s="3"/>
      <c r="J23" s="3"/>
      <c r="K23" s="3"/>
      <c r="L23" s="134"/>
    </row>
    <row r="24" spans="1:12" ht="15.75">
      <c r="A24" s="139"/>
      <c r="B24" s="71" t="s">
        <v>66</v>
      </c>
      <c r="C24" s="47">
        <v>160224534.97815323</v>
      </c>
      <c r="D24" s="48">
        <v>103.8421428019459</v>
      </c>
      <c r="E24" s="48">
        <f>C24/$C$21*100</f>
        <v>84.32145270597991</v>
      </c>
      <c r="F24" s="48">
        <v>3.2487305398564774</v>
      </c>
      <c r="G24" s="78" t="s">
        <v>67</v>
      </c>
      <c r="H24" s="3"/>
      <c r="I24" s="3"/>
      <c r="J24" s="3"/>
      <c r="K24" s="3"/>
      <c r="L24" s="134"/>
    </row>
    <row r="25" spans="1:12" ht="31.5">
      <c r="A25" s="139"/>
      <c r="B25" s="71" t="s">
        <v>68</v>
      </c>
      <c r="C25" s="47">
        <v>30917814.427718535</v>
      </c>
      <c r="D25" s="48">
        <v>99.9265088912605</v>
      </c>
      <c r="E25" s="48">
        <f>C25/$C$21*100</f>
        <v>16.271134925712865</v>
      </c>
      <c r="F25" s="48">
        <v>-0.012203569186648349</v>
      </c>
      <c r="G25" s="78" t="s">
        <v>127</v>
      </c>
      <c r="H25" s="3"/>
      <c r="I25" s="3"/>
      <c r="J25" s="3"/>
      <c r="K25" s="3"/>
      <c r="L25" s="134"/>
    </row>
    <row r="26" spans="1:12" s="16" customFormat="1" ht="15.75">
      <c r="A26" s="59"/>
      <c r="B26" s="68" t="s">
        <v>69</v>
      </c>
      <c r="C26" s="43">
        <f>C27+C28</f>
        <v>47979903.53011185</v>
      </c>
      <c r="D26" s="54" t="s">
        <v>129</v>
      </c>
      <c r="E26" s="45">
        <f>E27+E28</f>
        <v>25.250409788385056</v>
      </c>
      <c r="F26" s="45">
        <f>F27+F28</f>
        <v>4.160837167851907</v>
      </c>
      <c r="G26" s="60" t="s">
        <v>70</v>
      </c>
      <c r="H26" s="3"/>
      <c r="I26" s="3"/>
      <c r="J26" s="3"/>
      <c r="K26" s="3"/>
      <c r="L26" s="134"/>
    </row>
    <row r="27" spans="1:12" ht="15.75">
      <c r="A27" s="139"/>
      <c r="B27" s="71" t="s">
        <v>71</v>
      </c>
      <c r="C27" s="47">
        <v>46148140.93011185</v>
      </c>
      <c r="D27" s="48">
        <v>113.96929831422125</v>
      </c>
      <c r="E27" s="48">
        <f>C27/$C$21*100</f>
        <v>24.286407093881728</v>
      </c>
      <c r="F27" s="48">
        <v>3.120718343746953</v>
      </c>
      <c r="G27" s="78" t="s">
        <v>72</v>
      </c>
      <c r="H27" s="3"/>
      <c r="I27" s="3"/>
      <c r="J27" s="3"/>
      <c r="K27" s="3"/>
      <c r="L27" s="134"/>
    </row>
    <row r="28" spans="1:12" ht="15.75">
      <c r="A28" s="139"/>
      <c r="B28" s="71" t="s">
        <v>73</v>
      </c>
      <c r="C28" s="47">
        <v>1831762.5999999982</v>
      </c>
      <c r="D28" s="48" t="s">
        <v>129</v>
      </c>
      <c r="E28" s="48">
        <f>C28/$C$21*100</f>
        <v>0.9640026945033292</v>
      </c>
      <c r="F28" s="48">
        <v>1.0401188241049546</v>
      </c>
      <c r="G28" s="76" t="s">
        <v>74</v>
      </c>
      <c r="H28" s="3"/>
      <c r="I28" s="3"/>
      <c r="J28" s="3"/>
      <c r="K28" s="3"/>
      <c r="L28" s="134"/>
    </row>
    <row r="29" spans="1:12" s="16" customFormat="1" ht="15.75">
      <c r="A29" s="59"/>
      <c r="B29" s="68" t="s">
        <v>75</v>
      </c>
      <c r="C29" s="43">
        <f>C30-C31</f>
        <v>-49105917.05170415</v>
      </c>
      <c r="D29" s="54" t="s">
        <v>129</v>
      </c>
      <c r="E29" s="45">
        <f>E30-E31</f>
        <v>-25.842997533577673</v>
      </c>
      <c r="F29" s="45">
        <f>F30-F31</f>
        <v>-3.395416080965088</v>
      </c>
      <c r="G29" s="60" t="s">
        <v>76</v>
      </c>
      <c r="H29" s="3"/>
      <c r="I29" s="3"/>
      <c r="J29" s="3"/>
      <c r="K29" s="3"/>
      <c r="L29" s="134"/>
    </row>
    <row r="30" spans="1:12" ht="15.75">
      <c r="A30" s="139"/>
      <c r="B30" s="71" t="s">
        <v>77</v>
      </c>
      <c r="C30" s="47">
        <v>57808916.36432542</v>
      </c>
      <c r="D30" s="48">
        <v>104.82642231667852</v>
      </c>
      <c r="E30" s="48">
        <f>C30/$C$21*100</f>
        <v>30.423129690237893</v>
      </c>
      <c r="F30" s="48">
        <v>1.5591154190873466</v>
      </c>
      <c r="G30" s="79" t="s">
        <v>78</v>
      </c>
      <c r="H30" s="3"/>
      <c r="I30" s="3"/>
      <c r="J30" s="3"/>
      <c r="K30" s="3"/>
      <c r="L30" s="134"/>
    </row>
    <row r="31" spans="1:12" ht="16.5" thickBot="1">
      <c r="A31" s="61"/>
      <c r="B31" s="72" t="s">
        <v>79</v>
      </c>
      <c r="C31" s="62">
        <v>106914833.41602957</v>
      </c>
      <c r="D31" s="63">
        <v>108.87978936510603</v>
      </c>
      <c r="E31" s="63">
        <f>C31/$C$21*100</f>
        <v>56.266127223815566</v>
      </c>
      <c r="F31" s="63">
        <v>4.954531500052434</v>
      </c>
      <c r="G31" s="80" t="s">
        <v>80</v>
      </c>
      <c r="H31" s="3"/>
      <c r="I31" s="3"/>
      <c r="J31" s="3"/>
      <c r="K31" s="3"/>
      <c r="L31" s="134"/>
    </row>
    <row r="32" spans="3:6" ht="12.75">
      <c r="C32" s="3"/>
      <c r="E32" s="3"/>
      <c r="F32" s="4"/>
    </row>
    <row r="33" spans="3:6" ht="12.75">
      <c r="C33" s="3"/>
      <c r="E33" s="4"/>
      <c r="F33" s="4"/>
    </row>
    <row r="34" spans="1:7" ht="12.75">
      <c r="A34" s="141" t="s">
        <v>81</v>
      </c>
      <c r="B34" s="141"/>
      <c r="C34" s="141"/>
      <c r="D34" s="141"/>
      <c r="E34" s="141"/>
      <c r="F34" s="141"/>
      <c r="G34" s="141"/>
    </row>
    <row r="35" spans="1:7" ht="12.75">
      <c r="A35" s="141" t="s">
        <v>82</v>
      </c>
      <c r="B35" s="141"/>
      <c r="C35" s="141"/>
      <c r="D35" s="141"/>
      <c r="E35" s="141"/>
      <c r="F35" s="141"/>
      <c r="G35" s="141"/>
    </row>
    <row r="37" spans="3:6" ht="12.75">
      <c r="C37" s="3"/>
      <c r="F37" s="4"/>
    </row>
    <row r="38" spans="3:5" ht="12.75">
      <c r="C38" s="3"/>
      <c r="E38" s="4"/>
    </row>
  </sheetData>
  <sheetProtection/>
  <mergeCells count="8">
    <mergeCell ref="A34:G34"/>
    <mergeCell ref="A35:G35"/>
    <mergeCell ref="B2:G2"/>
    <mergeCell ref="B3:G3"/>
    <mergeCell ref="A6:A8"/>
    <mergeCell ref="B7:G7"/>
    <mergeCell ref="B22:G22"/>
    <mergeCell ref="A4:G4"/>
  </mergeCells>
  <printOptions horizontalCentered="1" verticalCentered="1"/>
  <pageMargins left="0.45" right="0.45" top="0.33" bottom="0.81" header="0.28" footer="0.3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P34"/>
  <sheetViews>
    <sheetView zoomScaleSheetLayoutView="50" zoomScalePageLayoutView="0" workbookViewId="0" topLeftCell="A1">
      <selection activeCell="C7" sqref="C7"/>
    </sheetView>
  </sheetViews>
  <sheetFormatPr defaultColWidth="84.8515625" defaultRowHeight="12.75"/>
  <cols>
    <col min="1" max="1" width="80.57421875" style="8" customWidth="1"/>
    <col min="2" max="2" width="19.00390625" style="8" customWidth="1"/>
    <col min="3" max="3" width="23.00390625" style="8" customWidth="1"/>
    <col min="4" max="4" width="24.421875" style="8" customWidth="1"/>
    <col min="5" max="5" width="82.00390625" style="19" customWidth="1"/>
    <col min="6" max="6" width="3.7109375" style="8" bestFit="1" customWidth="1"/>
    <col min="7" max="7" width="3.7109375" style="32" bestFit="1" customWidth="1"/>
    <col min="8" max="8" width="12.00390625" style="32" customWidth="1"/>
    <col min="9" max="11" width="11.421875" style="32" customWidth="1"/>
    <col min="12" max="12" width="17.28125" style="32" bestFit="1" customWidth="1"/>
    <col min="13" max="42" width="11.421875" style="32" customWidth="1"/>
    <col min="43" max="255" width="11.421875" style="8" customWidth="1"/>
    <col min="256" max="16384" width="84.8515625" style="8" customWidth="1"/>
  </cols>
  <sheetData>
    <row r="1" spans="1:5" ht="22.5">
      <c r="A1" s="106"/>
      <c r="B1" s="106"/>
      <c r="C1" s="106"/>
      <c r="D1" s="106"/>
      <c r="E1" s="65" t="s">
        <v>158</v>
      </c>
    </row>
    <row r="2" spans="1:42" s="9" customFormat="1" ht="25.5">
      <c r="A2" s="107" t="s">
        <v>94</v>
      </c>
      <c r="B2" s="108"/>
      <c r="C2" s="108"/>
      <c r="D2" s="108"/>
      <c r="E2" s="108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10" customFormat="1" ht="22.5">
      <c r="A3" s="107" t="s">
        <v>95</v>
      </c>
      <c r="B3" s="108"/>
      <c r="C3" s="108"/>
      <c r="D3" s="108"/>
      <c r="E3" s="108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s="10" customFormat="1" ht="22.5">
      <c r="A4" s="151" t="s">
        <v>162</v>
      </c>
      <c r="B4" s="151"/>
      <c r="C4" s="151"/>
      <c r="D4" s="151"/>
      <c r="E4" s="151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5" spans="1:5" ht="33.75" thickBot="1">
      <c r="A5" s="35"/>
      <c r="B5" s="36"/>
      <c r="C5" s="36"/>
      <c r="D5" s="37"/>
      <c r="E5" s="25"/>
    </row>
    <row r="6" spans="1:5" ht="94.5">
      <c r="A6" s="109"/>
      <c r="B6" s="81" t="s">
        <v>123</v>
      </c>
      <c r="C6" s="81" t="s">
        <v>167</v>
      </c>
      <c r="D6" s="81" t="s">
        <v>165</v>
      </c>
      <c r="E6" s="110"/>
    </row>
    <row r="7" spans="1:42" s="11" customFormat="1" ht="21.75">
      <c r="A7" s="111" t="s">
        <v>128</v>
      </c>
      <c r="B7" s="112">
        <v>54332846.880801566</v>
      </c>
      <c r="C7" s="112">
        <v>51854572.01221611</v>
      </c>
      <c r="D7" s="113">
        <v>104.71640434000562</v>
      </c>
      <c r="E7" s="114" t="s">
        <v>65</v>
      </c>
      <c r="F7" s="41"/>
      <c r="G7" s="41"/>
      <c r="H7" s="41"/>
      <c r="I7" s="38"/>
      <c r="J7" s="41"/>
      <c r="K7" s="41"/>
      <c r="L7" s="41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12" ht="22.5">
      <c r="A8" s="115" t="s">
        <v>66</v>
      </c>
      <c r="B8" s="116">
        <v>44922939.76712597</v>
      </c>
      <c r="C8" s="116">
        <v>43526331.05985302</v>
      </c>
      <c r="D8" s="117">
        <v>105.45679972918045</v>
      </c>
      <c r="E8" s="118" t="s">
        <v>67</v>
      </c>
      <c r="F8" s="41"/>
      <c r="G8" s="41"/>
      <c r="H8" s="41"/>
      <c r="J8" s="41"/>
      <c r="K8" s="41"/>
      <c r="L8" s="41"/>
    </row>
    <row r="9" spans="1:12" ht="22.5">
      <c r="A9" s="119" t="s">
        <v>96</v>
      </c>
      <c r="B9" s="116">
        <v>32486091.1798949</v>
      </c>
      <c r="C9" s="116">
        <v>31251650.966710165</v>
      </c>
      <c r="D9" s="117">
        <v>106.45973936906093</v>
      </c>
      <c r="E9" s="120" t="s">
        <v>97</v>
      </c>
      <c r="F9" s="41"/>
      <c r="G9" s="41"/>
      <c r="H9" s="41"/>
      <c r="J9" s="41"/>
      <c r="K9" s="41"/>
      <c r="L9" s="41"/>
    </row>
    <row r="10" spans="1:12" ht="22.5">
      <c r="A10" s="119" t="s">
        <v>98</v>
      </c>
      <c r="B10" s="116">
        <v>12307982.9128472</v>
      </c>
      <c r="C10" s="116">
        <v>12133263.912507098</v>
      </c>
      <c r="D10" s="117">
        <v>102.24728921820592</v>
      </c>
      <c r="E10" s="120" t="s">
        <v>99</v>
      </c>
      <c r="F10" s="41"/>
      <c r="G10" s="41"/>
      <c r="H10" s="41"/>
      <c r="J10" s="41"/>
      <c r="K10" s="41"/>
      <c r="L10" s="41"/>
    </row>
    <row r="11" spans="1:12" ht="22.5">
      <c r="A11" s="119" t="s">
        <v>100</v>
      </c>
      <c r="B11" s="116">
        <v>1357966.9671129035</v>
      </c>
      <c r="C11" s="116">
        <v>1402057.5520596078</v>
      </c>
      <c r="D11" s="117">
        <v>107.90058919893148</v>
      </c>
      <c r="E11" s="120" t="s">
        <v>101</v>
      </c>
      <c r="F11" s="41"/>
      <c r="G11" s="41"/>
      <c r="H11" s="41"/>
      <c r="J11" s="41"/>
      <c r="K11" s="41"/>
      <c r="L11" s="41"/>
    </row>
    <row r="12" spans="1:12" ht="33">
      <c r="A12" s="119" t="s">
        <v>102</v>
      </c>
      <c r="B12" s="116">
        <v>1229101.2927290325</v>
      </c>
      <c r="C12" s="116">
        <v>1260641.371423859</v>
      </c>
      <c r="D12" s="117">
        <v>101.07216419953599</v>
      </c>
      <c r="E12" s="120" t="s">
        <v>103</v>
      </c>
      <c r="F12" s="41"/>
      <c r="G12" s="41"/>
      <c r="H12" s="41"/>
      <c r="J12" s="41"/>
      <c r="K12" s="41"/>
      <c r="L12" s="41"/>
    </row>
    <row r="13" spans="1:12" ht="22.5">
      <c r="A13" s="121" t="s">
        <v>104</v>
      </c>
      <c r="B13" s="116">
        <v>8519895.340702312</v>
      </c>
      <c r="C13" s="116">
        <v>7414760.330639519</v>
      </c>
      <c r="D13" s="117">
        <v>100.71150762684815</v>
      </c>
      <c r="E13" s="118" t="s">
        <v>105</v>
      </c>
      <c r="F13" s="41"/>
      <c r="G13" s="41"/>
      <c r="H13" s="41"/>
      <c r="J13" s="41"/>
      <c r="K13" s="41"/>
      <c r="L13" s="41"/>
    </row>
    <row r="14" spans="1:12" ht="33">
      <c r="A14" s="121" t="s">
        <v>106</v>
      </c>
      <c r="B14" s="116">
        <v>890011.772973287</v>
      </c>
      <c r="C14" s="116">
        <v>913480.6217235799</v>
      </c>
      <c r="D14" s="117">
        <v>103.50000000000001</v>
      </c>
      <c r="E14" s="118" t="s">
        <v>107</v>
      </c>
      <c r="F14" s="41"/>
      <c r="G14" s="41"/>
      <c r="H14" s="41"/>
      <c r="J14" s="41"/>
      <c r="K14" s="41"/>
      <c r="L14" s="41"/>
    </row>
    <row r="15" spans="1:42" s="11" customFormat="1" ht="21.75">
      <c r="A15" s="122" t="s">
        <v>69</v>
      </c>
      <c r="B15" s="112">
        <v>10419341.830558168</v>
      </c>
      <c r="C15" s="112">
        <v>9918236.394797778</v>
      </c>
      <c r="D15" s="113" t="s">
        <v>129</v>
      </c>
      <c r="E15" s="123" t="s">
        <v>108</v>
      </c>
      <c r="F15" s="41"/>
      <c r="G15" s="41"/>
      <c r="H15" s="41"/>
      <c r="I15" s="38"/>
      <c r="J15" s="41"/>
      <c r="K15" s="41"/>
      <c r="L15" s="41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12" ht="22.5">
      <c r="A16" s="115" t="s">
        <v>71</v>
      </c>
      <c r="B16" s="116">
        <v>11417509.23055817</v>
      </c>
      <c r="C16" s="116">
        <v>11017700.9138454</v>
      </c>
      <c r="D16" s="117">
        <v>118.12288873302776</v>
      </c>
      <c r="E16" s="118" t="s">
        <v>72</v>
      </c>
      <c r="F16" s="41"/>
      <c r="G16" s="41"/>
      <c r="H16" s="41"/>
      <c r="J16" s="41"/>
      <c r="K16" s="41"/>
      <c r="L16" s="41"/>
    </row>
    <row r="17" spans="1:12" ht="22.5">
      <c r="A17" s="124" t="s">
        <v>109</v>
      </c>
      <c r="B17" s="116">
        <v>7279115.723</v>
      </c>
      <c r="C17" s="116">
        <v>6857425.216722845</v>
      </c>
      <c r="D17" s="117">
        <v>116.40893538103782</v>
      </c>
      <c r="E17" s="125" t="s">
        <v>23</v>
      </c>
      <c r="F17" s="41"/>
      <c r="G17" s="41"/>
      <c r="H17" s="41"/>
      <c r="J17" s="41"/>
      <c r="K17" s="41"/>
      <c r="L17" s="41"/>
    </row>
    <row r="18" spans="1:12" ht="22.5">
      <c r="A18" s="124" t="s">
        <v>110</v>
      </c>
      <c r="B18" s="116">
        <v>3963474.75755817</v>
      </c>
      <c r="C18" s="116">
        <v>3979392.3268656326</v>
      </c>
      <c r="D18" s="117">
        <v>122.43422543268807</v>
      </c>
      <c r="E18" s="125" t="s">
        <v>111</v>
      </c>
      <c r="F18" s="41"/>
      <c r="G18" s="41"/>
      <c r="H18" s="41"/>
      <c r="J18" s="41"/>
      <c r="K18" s="41"/>
      <c r="L18" s="41"/>
    </row>
    <row r="19" spans="1:12" ht="22.5">
      <c r="A19" s="119" t="s">
        <v>112</v>
      </c>
      <c r="B19" s="116">
        <v>174918.75</v>
      </c>
      <c r="C19" s="116">
        <v>180883.37025692168</v>
      </c>
      <c r="D19" s="117">
        <v>97.1</v>
      </c>
      <c r="E19" s="125" t="s">
        <v>113</v>
      </c>
      <c r="F19" s="41"/>
      <c r="G19" s="41"/>
      <c r="H19" s="41"/>
      <c r="J19" s="41"/>
      <c r="K19" s="41"/>
      <c r="L19" s="41"/>
    </row>
    <row r="20" spans="1:12" ht="22.5">
      <c r="A20" s="115" t="s">
        <v>73</v>
      </c>
      <c r="B20" s="116">
        <v>-998167.4000000022</v>
      </c>
      <c r="C20" s="116">
        <v>-1099464.5190476212</v>
      </c>
      <c r="D20" s="117" t="s">
        <v>129</v>
      </c>
      <c r="E20" s="118" t="s">
        <v>74</v>
      </c>
      <c r="F20" s="41"/>
      <c r="G20" s="41"/>
      <c r="H20" s="41"/>
      <c r="J20" s="41"/>
      <c r="K20" s="41"/>
      <c r="L20" s="41"/>
    </row>
    <row r="21" spans="1:42" s="11" customFormat="1" ht="21.75">
      <c r="A21" s="126" t="s">
        <v>75</v>
      </c>
      <c r="B21" s="127">
        <v>-13881195.02787598</v>
      </c>
      <c r="C21" s="127">
        <v>-12420790.59405817</v>
      </c>
      <c r="D21" s="113" t="s">
        <v>129</v>
      </c>
      <c r="E21" s="128" t="s">
        <v>76</v>
      </c>
      <c r="F21" s="41"/>
      <c r="G21" s="41"/>
      <c r="H21" s="41"/>
      <c r="I21" s="38"/>
      <c r="J21" s="41"/>
      <c r="K21" s="41"/>
      <c r="L21" s="4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12" ht="22.5">
      <c r="A22" s="115" t="s">
        <v>77</v>
      </c>
      <c r="B22" s="116">
        <v>16057276.076144801</v>
      </c>
      <c r="C22" s="116">
        <v>16777969.009432502</v>
      </c>
      <c r="D22" s="117">
        <v>97.82206361080522</v>
      </c>
      <c r="E22" s="129" t="s">
        <v>78</v>
      </c>
      <c r="F22" s="41"/>
      <c r="G22" s="41"/>
      <c r="H22" s="41"/>
      <c r="J22" s="41"/>
      <c r="K22" s="41"/>
      <c r="L22" s="41"/>
    </row>
    <row r="23" spans="1:12" ht="22.5">
      <c r="A23" s="124" t="s">
        <v>114</v>
      </c>
      <c r="B23" s="116">
        <v>9422490.77708996</v>
      </c>
      <c r="C23" s="116">
        <v>9498478.60593746</v>
      </c>
      <c r="D23" s="117">
        <v>91.68200566448719</v>
      </c>
      <c r="E23" s="125" t="s">
        <v>115</v>
      </c>
      <c r="F23" s="41"/>
      <c r="G23" s="41"/>
      <c r="H23" s="41"/>
      <c r="J23" s="41"/>
      <c r="K23" s="41"/>
      <c r="L23" s="41"/>
    </row>
    <row r="24" spans="1:12" ht="22.5">
      <c r="A24" s="124" t="s">
        <v>116</v>
      </c>
      <c r="B24" s="116">
        <v>6634785.299054841</v>
      </c>
      <c r="C24" s="116">
        <v>7279490.40349504</v>
      </c>
      <c r="D24" s="117">
        <v>107.18886017729947</v>
      </c>
      <c r="E24" s="125" t="s">
        <v>117</v>
      </c>
      <c r="F24" s="41"/>
      <c r="G24" s="41"/>
      <c r="H24" s="41"/>
      <c r="J24" s="41"/>
      <c r="K24" s="41"/>
      <c r="L24" s="41"/>
    </row>
    <row r="25" spans="1:42" s="12" customFormat="1" ht="22.5">
      <c r="A25" s="115" t="s">
        <v>79</v>
      </c>
      <c r="B25" s="116">
        <v>29938471.10402078</v>
      </c>
      <c r="C25" s="116">
        <v>29198759.603490673</v>
      </c>
      <c r="D25" s="117">
        <v>108.71590883517905</v>
      </c>
      <c r="E25" s="129" t="s">
        <v>80</v>
      </c>
      <c r="F25" s="41"/>
      <c r="G25" s="41"/>
      <c r="H25" s="41"/>
      <c r="I25" s="32"/>
      <c r="J25" s="41"/>
      <c r="K25" s="41"/>
      <c r="L25" s="4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1:42" s="13" customFormat="1" ht="22.5">
      <c r="A26" s="124" t="s">
        <v>114</v>
      </c>
      <c r="B26" s="116">
        <v>25054410.703965943</v>
      </c>
      <c r="C26" s="116">
        <v>24158197.944816675</v>
      </c>
      <c r="D26" s="117">
        <v>108.8386585156858</v>
      </c>
      <c r="E26" s="125" t="s">
        <v>115</v>
      </c>
      <c r="F26" s="41"/>
      <c r="G26" s="41"/>
      <c r="H26" s="41"/>
      <c r="I26" s="32"/>
      <c r="J26" s="41"/>
      <c r="K26" s="41"/>
      <c r="L26" s="4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s="12" customFormat="1" ht="22.5">
      <c r="A27" s="124" t="s">
        <v>116</v>
      </c>
      <c r="B27" s="116">
        <v>4884060.400054839</v>
      </c>
      <c r="C27" s="116">
        <v>5040561.658674</v>
      </c>
      <c r="D27" s="117">
        <v>108.13142203406012</v>
      </c>
      <c r="E27" s="125" t="s">
        <v>117</v>
      </c>
      <c r="F27" s="41"/>
      <c r="G27" s="41"/>
      <c r="H27" s="41"/>
      <c r="I27" s="32"/>
      <c r="J27" s="41"/>
      <c r="K27" s="41"/>
      <c r="L27" s="4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1:42" s="40" customFormat="1" ht="30.75" thickBot="1">
      <c r="A28" s="130" t="s">
        <v>61</v>
      </c>
      <c r="B28" s="131">
        <v>50870993.68348376</v>
      </c>
      <c r="C28" s="131">
        <v>49352017.812955715</v>
      </c>
      <c r="D28" s="132">
        <v>103.90979612302536</v>
      </c>
      <c r="E28" s="94" t="s">
        <v>62</v>
      </c>
      <c r="F28" s="41"/>
      <c r="G28" s="41"/>
      <c r="H28" s="41"/>
      <c r="I28" s="39"/>
      <c r="J28" s="41"/>
      <c r="K28" s="41"/>
      <c r="L28" s="41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2:4" ht="26.25">
      <c r="B29" s="14"/>
      <c r="C29" s="14"/>
      <c r="D29" s="24"/>
    </row>
    <row r="30" spans="1:7" ht="22.5">
      <c r="A30" s="141" t="s">
        <v>81</v>
      </c>
      <c r="B30" s="141"/>
      <c r="C30" s="141"/>
      <c r="D30" s="141"/>
      <c r="E30" s="141"/>
      <c r="F30" s="141"/>
      <c r="G30" s="141"/>
    </row>
    <row r="31" spans="1:7" ht="22.5">
      <c r="A31" s="141" t="s">
        <v>82</v>
      </c>
      <c r="B31" s="141"/>
      <c r="C31" s="141"/>
      <c r="D31" s="141"/>
      <c r="E31" s="141"/>
      <c r="F31" s="141"/>
      <c r="G31" s="141"/>
    </row>
    <row r="32" spans="2:4" ht="26.25">
      <c r="B32" s="14"/>
      <c r="C32" s="14"/>
      <c r="D32" s="15"/>
    </row>
    <row r="33" ht="26.25">
      <c r="D33" s="15"/>
    </row>
    <row r="34" spans="2:3" ht="26.25">
      <c r="B34" s="14"/>
      <c r="C34" s="14"/>
    </row>
  </sheetData>
  <sheetProtection/>
  <mergeCells count="3">
    <mergeCell ref="A30:G30"/>
    <mergeCell ref="A31:G31"/>
    <mergeCell ref="A4:E4"/>
  </mergeCells>
  <printOptions horizontalCentered="1" verticalCentered="1"/>
  <pageMargins left="0.6" right="0.393700787401575" top="0.53" bottom="0.47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2">
      <selection activeCell="I23" sqref="I23"/>
    </sheetView>
  </sheetViews>
  <sheetFormatPr defaultColWidth="9.140625" defaultRowHeight="12.75"/>
  <cols>
    <col min="1" max="1" width="3.00390625" style="5" bestFit="1" customWidth="1"/>
    <col min="2" max="2" width="63.421875" style="97" customWidth="1"/>
    <col min="3" max="3" width="18.140625" style="5" customWidth="1"/>
    <col min="4" max="4" width="21.28125" style="5" customWidth="1"/>
    <col min="5" max="5" width="21.00390625" style="5" customWidth="1"/>
    <col min="6" max="6" width="68.421875" style="101" customWidth="1"/>
    <col min="7" max="7" width="9.140625" style="5" customWidth="1"/>
    <col min="8" max="8" width="11.28125" style="5" bestFit="1" customWidth="1"/>
    <col min="9" max="16384" width="9.140625" style="5" customWidth="1"/>
  </cols>
  <sheetData>
    <row r="1" spans="1:6" ht="18.75">
      <c r="A1" s="64"/>
      <c r="B1" s="66"/>
      <c r="C1" s="64"/>
      <c r="D1" s="64"/>
      <c r="E1" s="64"/>
      <c r="F1" s="74" t="s">
        <v>131</v>
      </c>
    </row>
    <row r="2" spans="1:6" ht="18.75">
      <c r="A2" s="148" t="s">
        <v>83</v>
      </c>
      <c r="B2" s="148"/>
      <c r="C2" s="148"/>
      <c r="D2" s="148"/>
      <c r="E2" s="148"/>
      <c r="F2" s="148"/>
    </row>
    <row r="3" spans="1:6" ht="18.75">
      <c r="A3" s="148" t="s">
        <v>121</v>
      </c>
      <c r="B3" s="148"/>
      <c r="C3" s="148"/>
      <c r="D3" s="148"/>
      <c r="E3" s="148"/>
      <c r="F3" s="148"/>
    </row>
    <row r="4" spans="1:6" ht="18.75">
      <c r="A4" s="148" t="s">
        <v>159</v>
      </c>
      <c r="B4" s="148"/>
      <c r="C4" s="148"/>
      <c r="D4" s="148"/>
      <c r="E4" s="148"/>
      <c r="F4" s="148"/>
    </row>
    <row r="5" spans="1:6" ht="26.25" thickBot="1">
      <c r="A5" s="6"/>
      <c r="B5" s="95"/>
      <c r="C5" s="6"/>
      <c r="D5" s="6"/>
      <c r="E5" s="6"/>
      <c r="F5" s="98"/>
    </row>
    <row r="6" spans="1:6" ht="78.75">
      <c r="A6" s="143"/>
      <c r="B6" s="149"/>
      <c r="C6" s="81" t="s">
        <v>123</v>
      </c>
      <c r="D6" s="81" t="s">
        <v>160</v>
      </c>
      <c r="E6" s="81" t="s">
        <v>161</v>
      </c>
      <c r="F6" s="99"/>
    </row>
    <row r="7" spans="1:9" ht="15.75">
      <c r="A7" s="46" t="s">
        <v>7</v>
      </c>
      <c r="B7" s="49" t="s">
        <v>8</v>
      </c>
      <c r="C7" s="82">
        <v>19306118.764398903</v>
      </c>
      <c r="D7" s="82">
        <v>20828498.51671024</v>
      </c>
      <c r="E7" s="83">
        <v>101.85461659932128</v>
      </c>
      <c r="F7" s="50" t="s">
        <v>9</v>
      </c>
      <c r="G7" s="20"/>
      <c r="H7" s="20"/>
      <c r="I7" s="20"/>
    </row>
    <row r="8" spans="1:9" ht="15.75">
      <c r="A8" s="46" t="s">
        <v>10</v>
      </c>
      <c r="B8" s="49" t="s">
        <v>11</v>
      </c>
      <c r="C8" s="82">
        <v>514150.18993411475</v>
      </c>
      <c r="D8" s="82">
        <v>496118.36755236634</v>
      </c>
      <c r="E8" s="83">
        <v>109.85000438282302</v>
      </c>
      <c r="F8" s="50" t="s">
        <v>12</v>
      </c>
      <c r="G8" s="20"/>
      <c r="H8" s="20"/>
      <c r="I8" s="20"/>
    </row>
    <row r="9" spans="1:9" ht="15.75">
      <c r="A9" s="46" t="s">
        <v>13</v>
      </c>
      <c r="B9" s="49" t="s">
        <v>14</v>
      </c>
      <c r="C9" s="82">
        <v>21738990.618170276</v>
      </c>
      <c r="D9" s="82">
        <v>21482852.23350218</v>
      </c>
      <c r="E9" s="83">
        <v>103.64772366491036</v>
      </c>
      <c r="F9" s="50" t="s">
        <v>15</v>
      </c>
      <c r="G9" s="20"/>
      <c r="H9" s="20"/>
      <c r="I9" s="20"/>
    </row>
    <row r="10" spans="1:9" ht="31.5">
      <c r="A10" s="46" t="s">
        <v>16</v>
      </c>
      <c r="B10" s="49" t="s">
        <v>17</v>
      </c>
      <c r="C10" s="82">
        <v>4822506.662577248</v>
      </c>
      <c r="D10" s="82">
        <v>4696164.17506266</v>
      </c>
      <c r="E10" s="83">
        <v>106.47256430196586</v>
      </c>
      <c r="F10" s="50" t="s">
        <v>151</v>
      </c>
      <c r="G10" s="20"/>
      <c r="H10" s="20"/>
      <c r="I10" s="20"/>
    </row>
    <row r="11" spans="1:9" ht="31.5">
      <c r="A11" s="46" t="s">
        <v>18</v>
      </c>
      <c r="B11" s="49" t="s">
        <v>19</v>
      </c>
      <c r="C11" s="82">
        <v>1526420.3344573476</v>
      </c>
      <c r="D11" s="82">
        <v>1360912.2541077877</v>
      </c>
      <c r="E11" s="83">
        <v>104.98329156199821</v>
      </c>
      <c r="F11" s="50" t="s">
        <v>20</v>
      </c>
      <c r="G11" s="20"/>
      <c r="H11" s="20"/>
      <c r="I11" s="20"/>
    </row>
    <row r="12" spans="1:9" ht="15.75">
      <c r="A12" s="46" t="s">
        <v>21</v>
      </c>
      <c r="B12" s="49" t="s">
        <v>22</v>
      </c>
      <c r="C12" s="82">
        <v>15050495.549704617</v>
      </c>
      <c r="D12" s="82">
        <v>14258505.442036914</v>
      </c>
      <c r="E12" s="83">
        <v>115.98840501812116</v>
      </c>
      <c r="F12" s="50" t="s">
        <v>23</v>
      </c>
      <c r="G12" s="20"/>
      <c r="H12" s="20"/>
      <c r="I12" s="20"/>
    </row>
    <row r="13" spans="1:9" ht="31.5">
      <c r="A13" s="46" t="s">
        <v>24</v>
      </c>
      <c r="B13" s="49" t="s">
        <v>25</v>
      </c>
      <c r="C13" s="82">
        <v>29407846.048881765</v>
      </c>
      <c r="D13" s="82">
        <v>28422535.29044498</v>
      </c>
      <c r="E13" s="83">
        <v>106.00726971508014</v>
      </c>
      <c r="F13" s="50" t="s">
        <v>26</v>
      </c>
      <c r="G13" s="20"/>
      <c r="H13" s="20"/>
      <c r="I13" s="20"/>
    </row>
    <row r="14" spans="1:9" ht="15.75">
      <c r="A14" s="46" t="s">
        <v>27</v>
      </c>
      <c r="B14" s="49" t="s">
        <v>28</v>
      </c>
      <c r="C14" s="82">
        <v>8509465.728168605</v>
      </c>
      <c r="D14" s="82">
        <v>8104732.171583521</v>
      </c>
      <c r="E14" s="83">
        <v>104.60102329663579</v>
      </c>
      <c r="F14" s="50" t="s">
        <v>29</v>
      </c>
      <c r="G14" s="20"/>
      <c r="H14" s="20"/>
      <c r="I14" s="20"/>
    </row>
    <row r="15" spans="1:9" ht="15.75">
      <c r="A15" s="46" t="s">
        <v>30</v>
      </c>
      <c r="B15" s="49" t="s">
        <v>124</v>
      </c>
      <c r="C15" s="82">
        <v>1919308.0979445397</v>
      </c>
      <c r="D15" s="82">
        <v>1855604.8401464703</v>
      </c>
      <c r="E15" s="83">
        <v>105.9178382963746</v>
      </c>
      <c r="F15" s="50" t="s">
        <v>135</v>
      </c>
      <c r="G15" s="20"/>
      <c r="H15" s="20"/>
      <c r="I15" s="20"/>
    </row>
    <row r="16" spans="1:9" ht="15.75">
      <c r="A16" s="46" t="s">
        <v>31</v>
      </c>
      <c r="B16" s="49" t="s">
        <v>32</v>
      </c>
      <c r="C16" s="82">
        <v>9062997.512658995</v>
      </c>
      <c r="D16" s="82">
        <v>8958262.954944983</v>
      </c>
      <c r="E16" s="83">
        <v>104.2861309617904</v>
      </c>
      <c r="F16" s="50" t="s">
        <v>33</v>
      </c>
      <c r="G16" s="20"/>
      <c r="H16" s="20"/>
      <c r="I16" s="20"/>
    </row>
    <row r="17" spans="1:9" ht="15.75">
      <c r="A17" s="46" t="s">
        <v>34</v>
      </c>
      <c r="B17" s="49" t="s">
        <v>150</v>
      </c>
      <c r="C17" s="82">
        <v>5980845.195824368</v>
      </c>
      <c r="D17" s="82">
        <v>5659640.214633407</v>
      </c>
      <c r="E17" s="83">
        <v>101.83011099438184</v>
      </c>
      <c r="F17" s="50" t="s">
        <v>125</v>
      </c>
      <c r="G17" s="20"/>
      <c r="H17" s="20"/>
      <c r="I17" s="20"/>
    </row>
    <row r="18" spans="1:9" ht="15.75">
      <c r="A18" s="46" t="s">
        <v>35</v>
      </c>
      <c r="B18" s="49" t="s">
        <v>36</v>
      </c>
      <c r="C18" s="82">
        <v>12085428.784586634</v>
      </c>
      <c r="D18" s="82">
        <v>11792310.846399248</v>
      </c>
      <c r="E18" s="83">
        <v>101.18167813706995</v>
      </c>
      <c r="F18" s="50" t="s">
        <v>37</v>
      </c>
      <c r="G18" s="20"/>
      <c r="H18" s="20"/>
      <c r="I18" s="20"/>
    </row>
    <row r="19" spans="1:9" ht="15.75">
      <c r="A19" s="46" t="s">
        <v>38</v>
      </c>
      <c r="B19" s="49" t="s">
        <v>39</v>
      </c>
      <c r="C19" s="82">
        <v>4171430.8433332313</v>
      </c>
      <c r="D19" s="82">
        <v>4042778.622622136</v>
      </c>
      <c r="E19" s="83">
        <v>99.90431081861423</v>
      </c>
      <c r="F19" s="50" t="s">
        <v>40</v>
      </c>
      <c r="G19" s="20"/>
      <c r="H19" s="20"/>
      <c r="I19" s="20"/>
    </row>
    <row r="20" spans="1:9" ht="31.5">
      <c r="A20" s="46" t="s">
        <v>41</v>
      </c>
      <c r="B20" s="49" t="s">
        <v>42</v>
      </c>
      <c r="C20" s="82">
        <v>2604317.238684867</v>
      </c>
      <c r="D20" s="82">
        <v>2533317.8362553157</v>
      </c>
      <c r="E20" s="83">
        <v>106.6614851762965</v>
      </c>
      <c r="F20" s="50" t="s">
        <v>43</v>
      </c>
      <c r="G20" s="20"/>
      <c r="H20" s="20"/>
      <c r="I20" s="20"/>
    </row>
    <row r="21" spans="1:9" ht="31.5">
      <c r="A21" s="46" t="s">
        <v>44</v>
      </c>
      <c r="B21" s="49" t="s">
        <v>45</v>
      </c>
      <c r="C21" s="82">
        <v>7066202.788000001</v>
      </c>
      <c r="D21" s="82">
        <v>6328385.292176413</v>
      </c>
      <c r="E21" s="83">
        <v>98.51549546902768</v>
      </c>
      <c r="F21" s="50" t="s">
        <v>46</v>
      </c>
      <c r="G21" s="20"/>
      <c r="H21" s="20"/>
      <c r="I21" s="20"/>
    </row>
    <row r="22" spans="1:9" ht="15.75">
      <c r="A22" s="46" t="s">
        <v>47</v>
      </c>
      <c r="B22" s="49" t="s">
        <v>48</v>
      </c>
      <c r="C22" s="82">
        <v>8656562.538483802</v>
      </c>
      <c r="D22" s="82">
        <v>7596258.978184249</v>
      </c>
      <c r="E22" s="83">
        <v>98.16687613721692</v>
      </c>
      <c r="F22" s="50" t="s">
        <v>49</v>
      </c>
      <c r="G22" s="20"/>
      <c r="H22" s="20"/>
      <c r="I22" s="20"/>
    </row>
    <row r="23" spans="1:9" ht="15.75">
      <c r="A23" s="46" t="s">
        <v>50</v>
      </c>
      <c r="B23" s="49" t="s">
        <v>51</v>
      </c>
      <c r="C23" s="82">
        <v>7149760.327005232</v>
      </c>
      <c r="D23" s="82">
        <v>6492281.191971244</v>
      </c>
      <c r="E23" s="83">
        <v>101.78780605690399</v>
      </c>
      <c r="F23" s="50" t="s">
        <v>52</v>
      </c>
      <c r="G23" s="20"/>
      <c r="H23" s="20"/>
      <c r="I23" s="20"/>
    </row>
    <row r="24" spans="1:9" ht="15.75">
      <c r="A24" s="46" t="s">
        <v>53</v>
      </c>
      <c r="B24" s="49" t="s">
        <v>126</v>
      </c>
      <c r="C24" s="82">
        <v>1627787.703187489</v>
      </c>
      <c r="D24" s="82">
        <v>1491329.7541171955</v>
      </c>
      <c r="E24" s="83">
        <v>104.73898413934589</v>
      </c>
      <c r="F24" s="50" t="s">
        <v>154</v>
      </c>
      <c r="G24" s="20"/>
      <c r="H24" s="20"/>
      <c r="I24" s="20"/>
    </row>
    <row r="25" spans="1:9" ht="15.75">
      <c r="A25" s="46" t="s">
        <v>54</v>
      </c>
      <c r="B25" s="49" t="s">
        <v>55</v>
      </c>
      <c r="C25" s="82">
        <v>2650674.5539456713</v>
      </c>
      <c r="D25" s="82">
        <v>2566065.325013213</v>
      </c>
      <c r="E25" s="83">
        <v>104.92675791154471</v>
      </c>
      <c r="F25" s="50" t="s">
        <v>56</v>
      </c>
      <c r="G25" s="20"/>
      <c r="H25" s="20"/>
      <c r="I25" s="20"/>
    </row>
    <row r="26" spans="1:9" ht="47.25">
      <c r="A26" s="46" t="s">
        <v>57</v>
      </c>
      <c r="B26" s="49" t="s">
        <v>58</v>
      </c>
      <c r="C26" s="82">
        <v>328129.62</v>
      </c>
      <c r="D26" s="82">
        <v>319480.2531731046</v>
      </c>
      <c r="E26" s="83">
        <v>116.12743446021479</v>
      </c>
      <c r="F26" s="50" t="s">
        <v>59</v>
      </c>
      <c r="G26" s="20"/>
      <c r="H26" s="20"/>
      <c r="I26" s="20"/>
    </row>
    <row r="27" spans="1:9" s="18" customFormat="1" ht="15.75">
      <c r="A27" s="84"/>
      <c r="B27" s="85" t="s">
        <v>84</v>
      </c>
      <c r="C27" s="86">
        <v>164179439.09994772</v>
      </c>
      <c r="D27" s="86">
        <v>159286034.56063762</v>
      </c>
      <c r="E27" s="87">
        <v>104.21154313899814</v>
      </c>
      <c r="F27" s="88" t="s">
        <v>85</v>
      </c>
      <c r="G27" s="20"/>
      <c r="H27" s="20"/>
      <c r="I27" s="20"/>
    </row>
    <row r="28" spans="1:9" s="18" customFormat="1" ht="15.75">
      <c r="A28" s="89"/>
      <c r="B28" s="52" t="s">
        <v>148</v>
      </c>
      <c r="C28" s="86">
        <v>25836897</v>
      </c>
      <c r="D28" s="86">
        <v>24565567.40234091</v>
      </c>
      <c r="E28" s="87">
        <v>102.6630999701144</v>
      </c>
      <c r="F28" s="55" t="s">
        <v>60</v>
      </c>
      <c r="G28" s="20"/>
      <c r="H28" s="20"/>
      <c r="I28" s="20"/>
    </row>
    <row r="29" spans="1:9" s="26" customFormat="1" ht="16.5" thickBot="1">
      <c r="A29" s="90"/>
      <c r="B29" s="91" t="s">
        <v>61</v>
      </c>
      <c r="C29" s="92">
        <v>190016336.09994772</v>
      </c>
      <c r="D29" s="92">
        <v>183851601.96297857</v>
      </c>
      <c r="E29" s="93">
        <v>104.0019495641246</v>
      </c>
      <c r="F29" s="94" t="s">
        <v>62</v>
      </c>
      <c r="G29" s="20"/>
      <c r="H29" s="20"/>
      <c r="I29" s="20"/>
    </row>
    <row r="30" spans="2:6" s="22" customFormat="1" ht="26.25">
      <c r="B30" s="96"/>
      <c r="C30" s="23"/>
      <c r="D30" s="23"/>
      <c r="F30" s="100"/>
    </row>
    <row r="31" spans="1:7" s="22" customFormat="1" ht="15.75">
      <c r="A31" s="141" t="s">
        <v>81</v>
      </c>
      <c r="B31" s="141"/>
      <c r="C31" s="141"/>
      <c r="D31" s="141"/>
      <c r="E31" s="141"/>
      <c r="F31" s="141"/>
      <c r="G31" s="141"/>
    </row>
    <row r="32" spans="1:7" ht="15.75">
      <c r="A32" s="141" t="s">
        <v>82</v>
      </c>
      <c r="B32" s="141"/>
      <c r="C32" s="141"/>
      <c r="D32" s="141"/>
      <c r="E32" s="141"/>
      <c r="F32" s="141"/>
      <c r="G32" s="141"/>
    </row>
    <row r="33" spans="3:5" ht="26.25">
      <c r="C33" s="20"/>
      <c r="D33" s="20"/>
      <c r="E33" s="20"/>
    </row>
    <row r="34" spans="3:4" ht="26.25">
      <c r="C34" s="27"/>
      <c r="D34" s="27"/>
    </row>
    <row r="35" spans="3:4" ht="26.25">
      <c r="C35" s="20"/>
      <c r="D35" s="20"/>
    </row>
    <row r="36" spans="3:4" ht="26.25">
      <c r="C36" s="20"/>
      <c r="D36" s="20"/>
    </row>
    <row r="37" spans="3:4" ht="26.25">
      <c r="C37" s="20"/>
      <c r="D37" s="20"/>
    </row>
    <row r="38" spans="3:4" ht="26.25">
      <c r="C38" s="20"/>
      <c r="D38" s="20"/>
    </row>
  </sheetData>
  <sheetProtection/>
  <mergeCells count="6">
    <mergeCell ref="A32:G32"/>
    <mergeCell ref="A2:F2"/>
    <mergeCell ref="A3:F3"/>
    <mergeCell ref="A4:F4"/>
    <mergeCell ref="A6:B6"/>
    <mergeCell ref="A31:G31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xSplit="2" ySplit="6" topLeftCell="C7" activePane="bottomRight" state="frozen"/>
      <selection pane="topLeft" activeCell="G24" sqref="G24:G32"/>
      <selection pane="topRight" activeCell="G24" sqref="G24:G32"/>
      <selection pane="bottomLeft" activeCell="G24" sqref="G24:G32"/>
      <selection pane="bottomRight" activeCell="A6" sqref="A6:B6"/>
    </sheetView>
  </sheetViews>
  <sheetFormatPr defaultColWidth="9.140625" defaultRowHeight="12.75"/>
  <cols>
    <col min="1" max="1" width="3.00390625" style="5" bestFit="1" customWidth="1"/>
    <col min="2" max="2" width="67.421875" style="97" customWidth="1"/>
    <col min="3" max="3" width="18.28125" style="5" customWidth="1"/>
    <col min="4" max="4" width="20.28125" style="5" customWidth="1"/>
    <col min="5" max="5" width="21.57421875" style="5" customWidth="1"/>
    <col min="6" max="6" width="67.8515625" style="97" customWidth="1"/>
    <col min="7" max="16384" width="9.140625" style="5" customWidth="1"/>
  </cols>
  <sheetData>
    <row r="1" spans="1:6" ht="18.75">
      <c r="A1" s="64"/>
      <c r="B1" s="66"/>
      <c r="C1" s="64"/>
      <c r="D1" s="64"/>
      <c r="E1" s="64"/>
      <c r="F1" s="74" t="s">
        <v>132</v>
      </c>
    </row>
    <row r="2" spans="1:6" s="17" customFormat="1" ht="21.75" customHeight="1">
      <c r="A2" s="150" t="s">
        <v>86</v>
      </c>
      <c r="B2" s="150"/>
      <c r="C2" s="150"/>
      <c r="D2" s="150"/>
      <c r="E2" s="150"/>
      <c r="F2" s="150"/>
    </row>
    <row r="3" spans="1:6" s="17" customFormat="1" ht="21.75" customHeight="1">
      <c r="A3" s="150" t="s">
        <v>87</v>
      </c>
      <c r="B3" s="150"/>
      <c r="C3" s="150"/>
      <c r="D3" s="150"/>
      <c r="E3" s="150"/>
      <c r="F3" s="150"/>
    </row>
    <row r="4" spans="1:6" s="105" customFormat="1" ht="21.75" customHeight="1">
      <c r="A4" s="150" t="s">
        <v>159</v>
      </c>
      <c r="B4" s="150"/>
      <c r="C4" s="150"/>
      <c r="D4" s="150"/>
      <c r="E4" s="150"/>
      <c r="F4" s="150"/>
    </row>
    <row r="5" spans="1:6" ht="12.75" customHeight="1" thickBot="1">
      <c r="A5" s="6"/>
      <c r="B5" s="102"/>
      <c r="C5" s="7"/>
      <c r="D5" s="7"/>
      <c r="E5" s="7"/>
      <c r="F5" s="95"/>
    </row>
    <row r="6" spans="1:6" ht="78.75">
      <c r="A6" s="143"/>
      <c r="B6" s="149"/>
      <c r="C6" s="81" t="s">
        <v>123</v>
      </c>
      <c r="D6" s="81" t="s">
        <v>160</v>
      </c>
      <c r="E6" s="81" t="s">
        <v>161</v>
      </c>
      <c r="F6" s="99"/>
    </row>
    <row r="7" spans="1:9" ht="15.75">
      <c r="A7" s="46" t="s">
        <v>7</v>
      </c>
      <c r="B7" s="49" t="s">
        <v>8</v>
      </c>
      <c r="C7" s="82">
        <v>33514865.56447212</v>
      </c>
      <c r="D7" s="82">
        <v>35870022.02968583</v>
      </c>
      <c r="E7" s="83">
        <v>102.33572249464157</v>
      </c>
      <c r="F7" s="50" t="s">
        <v>9</v>
      </c>
      <c r="G7" s="20"/>
      <c r="H7" s="20"/>
      <c r="I7" s="20"/>
    </row>
    <row r="8" spans="1:9" ht="15.75">
      <c r="A8" s="46" t="s">
        <v>10</v>
      </c>
      <c r="B8" s="49" t="s">
        <v>11</v>
      </c>
      <c r="C8" s="82">
        <v>986126.3572529225</v>
      </c>
      <c r="D8" s="82">
        <v>953774.8063906047</v>
      </c>
      <c r="E8" s="83">
        <v>109.75890880706093</v>
      </c>
      <c r="F8" s="50" t="s">
        <v>12</v>
      </c>
      <c r="G8" s="20"/>
      <c r="H8" s="20"/>
      <c r="I8" s="20"/>
    </row>
    <row r="9" spans="1:9" ht="15.75">
      <c r="A9" s="46" t="s">
        <v>13</v>
      </c>
      <c r="B9" s="49" t="s">
        <v>14</v>
      </c>
      <c r="C9" s="82">
        <v>64979795.924442604</v>
      </c>
      <c r="D9" s="82">
        <v>64826067.23431246</v>
      </c>
      <c r="E9" s="83">
        <v>103.85948268597554</v>
      </c>
      <c r="F9" s="50" t="s">
        <v>15</v>
      </c>
      <c r="G9" s="20"/>
      <c r="H9" s="20"/>
      <c r="I9" s="20"/>
    </row>
    <row r="10" spans="1:9" ht="31.5">
      <c r="A10" s="46" t="s">
        <v>16</v>
      </c>
      <c r="B10" s="49" t="s">
        <v>17</v>
      </c>
      <c r="C10" s="82">
        <v>10162409.357824774</v>
      </c>
      <c r="D10" s="82">
        <v>9967753.03246053</v>
      </c>
      <c r="E10" s="83">
        <v>106.5680566996868</v>
      </c>
      <c r="F10" s="50" t="s">
        <v>151</v>
      </c>
      <c r="G10" s="20"/>
      <c r="H10" s="20"/>
      <c r="I10" s="20"/>
    </row>
    <row r="11" spans="1:9" ht="31.5">
      <c r="A11" s="46" t="s">
        <v>18</v>
      </c>
      <c r="B11" s="49" t="s">
        <v>19</v>
      </c>
      <c r="C11" s="82">
        <v>3259157.373319268</v>
      </c>
      <c r="D11" s="82">
        <v>2918156.6061961013</v>
      </c>
      <c r="E11" s="83">
        <v>104.79423796344894</v>
      </c>
      <c r="F11" s="50" t="s">
        <v>20</v>
      </c>
      <c r="G11" s="20"/>
      <c r="H11" s="20"/>
      <c r="I11" s="20"/>
    </row>
    <row r="12" spans="1:9" ht="15.75">
      <c r="A12" s="46" t="s">
        <v>21</v>
      </c>
      <c r="B12" s="49" t="s">
        <v>22</v>
      </c>
      <c r="C12" s="82">
        <v>34156144.0303279</v>
      </c>
      <c r="D12" s="82">
        <v>32485794.995637953</v>
      </c>
      <c r="E12" s="83">
        <v>115.82021172168398</v>
      </c>
      <c r="F12" s="50" t="s">
        <v>23</v>
      </c>
      <c r="G12" s="20"/>
      <c r="H12" s="20"/>
      <c r="I12" s="20"/>
    </row>
    <row r="13" spans="1:9" ht="31.5">
      <c r="A13" s="46" t="s">
        <v>24</v>
      </c>
      <c r="B13" s="49" t="s">
        <v>25</v>
      </c>
      <c r="C13" s="82">
        <v>44223602.61783383</v>
      </c>
      <c r="D13" s="82">
        <v>42888539.223621145</v>
      </c>
      <c r="E13" s="83">
        <v>105.79217256405447</v>
      </c>
      <c r="F13" s="50" t="s">
        <v>26</v>
      </c>
      <c r="G13" s="20"/>
      <c r="H13" s="20"/>
      <c r="I13" s="20"/>
    </row>
    <row r="14" spans="1:9" ht="15.75">
      <c r="A14" s="46" t="s">
        <v>27</v>
      </c>
      <c r="B14" s="49" t="s">
        <v>28</v>
      </c>
      <c r="C14" s="82">
        <v>19604953.220441345</v>
      </c>
      <c r="D14" s="82">
        <v>18723977.1153877</v>
      </c>
      <c r="E14" s="83">
        <v>104.64993071705406</v>
      </c>
      <c r="F14" s="50" t="s">
        <v>29</v>
      </c>
      <c r="G14" s="20"/>
      <c r="H14" s="20"/>
      <c r="I14" s="20"/>
    </row>
    <row r="15" spans="1:9" ht="15.75">
      <c r="A15" s="46" t="s">
        <v>30</v>
      </c>
      <c r="B15" s="49" t="s">
        <v>124</v>
      </c>
      <c r="C15" s="82">
        <v>3647309.51341347</v>
      </c>
      <c r="D15" s="82">
        <v>3537878.319455336</v>
      </c>
      <c r="E15" s="83">
        <v>105.9921890994634</v>
      </c>
      <c r="F15" s="50" t="s">
        <v>135</v>
      </c>
      <c r="G15" s="20"/>
      <c r="H15" s="20"/>
      <c r="I15" s="20"/>
    </row>
    <row r="16" spans="1:9" ht="15.75">
      <c r="A16" s="46" t="s">
        <v>31</v>
      </c>
      <c r="B16" s="49" t="s">
        <v>32</v>
      </c>
      <c r="C16" s="82">
        <v>13964195.806446183</v>
      </c>
      <c r="D16" s="82">
        <v>13891729.336052451</v>
      </c>
      <c r="E16" s="83">
        <v>103.61397002272315</v>
      </c>
      <c r="F16" s="50" t="s">
        <v>33</v>
      </c>
      <c r="G16" s="20"/>
      <c r="H16" s="20"/>
      <c r="I16" s="20"/>
    </row>
    <row r="17" spans="1:9" ht="15.75">
      <c r="A17" s="46" t="s">
        <v>34</v>
      </c>
      <c r="B17" s="49" t="s">
        <v>150</v>
      </c>
      <c r="C17" s="82">
        <v>7923262.726511108</v>
      </c>
      <c r="D17" s="82">
        <v>7500107.825091382</v>
      </c>
      <c r="E17" s="83">
        <v>101.67900106833743</v>
      </c>
      <c r="F17" s="50" t="s">
        <v>125</v>
      </c>
      <c r="G17" s="20"/>
      <c r="H17" s="20"/>
      <c r="I17" s="20"/>
    </row>
    <row r="18" spans="1:9" ht="15.75">
      <c r="A18" s="46" t="s">
        <v>35</v>
      </c>
      <c r="B18" s="49" t="s">
        <v>36</v>
      </c>
      <c r="C18" s="82">
        <v>16167890.336265385</v>
      </c>
      <c r="D18" s="82">
        <v>15783939.534407735</v>
      </c>
      <c r="E18" s="83">
        <v>100.89051309956348</v>
      </c>
      <c r="F18" s="50" t="s">
        <v>37</v>
      </c>
      <c r="G18" s="20"/>
      <c r="H18" s="20"/>
      <c r="I18" s="20"/>
    </row>
    <row r="19" spans="1:9" ht="15.75">
      <c r="A19" s="46" t="s">
        <v>38</v>
      </c>
      <c r="B19" s="49" t="s">
        <v>39</v>
      </c>
      <c r="C19" s="82">
        <v>6623417.231290738</v>
      </c>
      <c r="D19" s="82">
        <v>6433475.871645347</v>
      </c>
      <c r="E19" s="83">
        <v>100.47831624425602</v>
      </c>
      <c r="F19" s="50" t="s">
        <v>40</v>
      </c>
      <c r="G19" s="20"/>
      <c r="H19" s="20"/>
      <c r="I19" s="20"/>
    </row>
    <row r="20" spans="1:9" ht="31.5">
      <c r="A20" s="46" t="s">
        <v>41</v>
      </c>
      <c r="B20" s="49" t="s">
        <v>42</v>
      </c>
      <c r="C20" s="82">
        <v>5191757.760768389</v>
      </c>
      <c r="D20" s="82">
        <v>4998418.868966031</v>
      </c>
      <c r="E20" s="83">
        <v>108.32568208721266</v>
      </c>
      <c r="F20" s="50" t="s">
        <v>43</v>
      </c>
      <c r="G20" s="20"/>
      <c r="H20" s="20"/>
      <c r="I20" s="20"/>
    </row>
    <row r="21" spans="1:9" ht="31.5">
      <c r="A21" s="46" t="s">
        <v>44</v>
      </c>
      <c r="B21" s="49" t="s">
        <v>45</v>
      </c>
      <c r="C21" s="82">
        <v>9797368</v>
      </c>
      <c r="D21" s="82">
        <v>8826845.148537233</v>
      </c>
      <c r="E21" s="83">
        <v>98.57007949215287</v>
      </c>
      <c r="F21" s="50" t="s">
        <v>46</v>
      </c>
      <c r="G21" s="20"/>
      <c r="H21" s="20"/>
      <c r="I21" s="20"/>
    </row>
    <row r="22" spans="1:9" ht="15.75">
      <c r="A22" s="46" t="s">
        <v>47</v>
      </c>
      <c r="B22" s="49" t="s">
        <v>48</v>
      </c>
      <c r="C22" s="82">
        <v>10811775.720396444</v>
      </c>
      <c r="D22" s="82">
        <v>9495672.96977052</v>
      </c>
      <c r="E22" s="83">
        <v>98.09558233159328</v>
      </c>
      <c r="F22" s="50" t="s">
        <v>49</v>
      </c>
      <c r="G22" s="20"/>
      <c r="H22" s="20"/>
      <c r="I22" s="20"/>
    </row>
    <row r="23" spans="1:9" ht="15.75">
      <c r="A23" s="46" t="s">
        <v>50</v>
      </c>
      <c r="B23" s="49" t="s">
        <v>51</v>
      </c>
      <c r="C23" s="82">
        <v>10472026.76202731</v>
      </c>
      <c r="D23" s="82">
        <v>9530730.550423888</v>
      </c>
      <c r="E23" s="83">
        <v>101.46215871678812</v>
      </c>
      <c r="F23" s="50" t="s">
        <v>52</v>
      </c>
      <c r="G23" s="20"/>
      <c r="H23" s="20"/>
      <c r="I23" s="20"/>
    </row>
    <row r="24" spans="1:9" ht="15.75">
      <c r="A24" s="46" t="s">
        <v>53</v>
      </c>
      <c r="B24" s="49" t="s">
        <v>126</v>
      </c>
      <c r="C24" s="82">
        <v>2237835.5196514027</v>
      </c>
      <c r="D24" s="82">
        <v>2051675.4417000292</v>
      </c>
      <c r="E24" s="83">
        <v>104.86376545854945</v>
      </c>
      <c r="F24" s="50" t="s">
        <v>154</v>
      </c>
      <c r="G24" s="20"/>
      <c r="H24" s="20"/>
      <c r="I24" s="20"/>
    </row>
    <row r="25" spans="1:9" ht="15.75">
      <c r="A25" s="46" t="s">
        <v>54</v>
      </c>
      <c r="B25" s="49" t="s">
        <v>55</v>
      </c>
      <c r="C25" s="82">
        <v>4288922.303166283</v>
      </c>
      <c r="D25" s="82">
        <v>4175515.5953353504</v>
      </c>
      <c r="E25" s="83">
        <v>104.8833836571163</v>
      </c>
      <c r="F25" s="50" t="s">
        <v>56</v>
      </c>
      <c r="G25" s="20"/>
      <c r="H25" s="20"/>
      <c r="I25" s="20"/>
    </row>
    <row r="26" spans="1:9" ht="47.25">
      <c r="A26" s="46" t="s">
        <v>57</v>
      </c>
      <c r="B26" s="49" t="s">
        <v>58</v>
      </c>
      <c r="C26" s="82">
        <v>328129.62</v>
      </c>
      <c r="D26" s="82">
        <v>319480.2531731046</v>
      </c>
      <c r="E26" s="83">
        <v>116.12743446021479</v>
      </c>
      <c r="F26" s="50" t="s">
        <v>59</v>
      </c>
      <c r="G26" s="20"/>
      <c r="H26" s="20"/>
      <c r="I26" s="20"/>
    </row>
    <row r="27" spans="1:9" s="28" customFormat="1" ht="30.75" thickBot="1">
      <c r="A27" s="90"/>
      <c r="B27" s="103" t="s">
        <v>88</v>
      </c>
      <c r="C27" s="92">
        <v>302340945.74585146</v>
      </c>
      <c r="D27" s="92">
        <v>295179554.7582508</v>
      </c>
      <c r="E27" s="93">
        <v>104.68088463035423</v>
      </c>
      <c r="F27" s="94" t="s">
        <v>89</v>
      </c>
      <c r="G27" s="20"/>
      <c r="H27" s="20"/>
      <c r="I27" s="20"/>
    </row>
    <row r="28" spans="3:5" ht="15.75">
      <c r="C28" s="20"/>
      <c r="D28" s="20"/>
      <c r="E28" s="21"/>
    </row>
    <row r="29" spans="1:7" ht="15.75">
      <c r="A29" s="141" t="s">
        <v>81</v>
      </c>
      <c r="B29" s="141"/>
      <c r="C29" s="141"/>
      <c r="D29" s="141"/>
      <c r="E29" s="141"/>
      <c r="F29" s="141"/>
      <c r="G29" s="141"/>
    </row>
    <row r="30" spans="1:7" ht="15.75">
      <c r="A30" s="141" t="s">
        <v>82</v>
      </c>
      <c r="B30" s="141"/>
      <c r="C30" s="141"/>
      <c r="D30" s="141"/>
      <c r="E30" s="141"/>
      <c r="F30" s="141"/>
      <c r="G30" s="141"/>
    </row>
    <row r="31" ht="15.75">
      <c r="D31" s="20"/>
    </row>
    <row r="32" spans="3:5" ht="15.75">
      <c r="C32" s="20"/>
      <c r="E32" s="21"/>
    </row>
    <row r="33" spans="3:5" ht="15.75">
      <c r="C33" s="20"/>
      <c r="D33" s="20"/>
      <c r="E33" s="29"/>
    </row>
  </sheetData>
  <sheetProtection/>
  <mergeCells count="6">
    <mergeCell ref="A30:G30"/>
    <mergeCell ref="A2:F2"/>
    <mergeCell ref="A3:F3"/>
    <mergeCell ref="A4:F4"/>
    <mergeCell ref="A6:B6"/>
    <mergeCell ref="A29:G29"/>
  </mergeCells>
  <printOptions horizontalCentered="1" verticalCentered="1"/>
  <pageMargins left="0.433070866141732" right="0.433070866141732" top="0.196850393700787" bottom="0.511811023622047" header="0.21" footer="0.31496062992126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3">
      <selection activeCell="A3" sqref="A3:F3"/>
    </sheetView>
  </sheetViews>
  <sheetFormatPr defaultColWidth="9.140625" defaultRowHeight="12.75"/>
  <cols>
    <col min="1" max="1" width="7.8515625" style="5" customWidth="1"/>
    <col min="2" max="2" width="68.28125" style="97" customWidth="1"/>
    <col min="3" max="3" width="18.28125" style="5" customWidth="1"/>
    <col min="4" max="4" width="21.28125" style="5" customWidth="1"/>
    <col min="5" max="5" width="23.57421875" style="5" customWidth="1"/>
    <col min="6" max="6" width="58.140625" style="97" customWidth="1"/>
    <col min="7" max="16384" width="9.140625" style="5" customWidth="1"/>
  </cols>
  <sheetData>
    <row r="1" spans="1:6" ht="18.75">
      <c r="A1" s="64"/>
      <c r="B1" s="66"/>
      <c r="C1" s="64"/>
      <c r="D1" s="64"/>
      <c r="E1" s="64"/>
      <c r="F1" s="74" t="s">
        <v>133</v>
      </c>
    </row>
    <row r="2" spans="1:6" s="17" customFormat="1" ht="26.25">
      <c r="A2" s="148" t="s">
        <v>90</v>
      </c>
      <c r="B2" s="148"/>
      <c r="C2" s="148"/>
      <c r="D2" s="148"/>
      <c r="E2" s="148"/>
      <c r="F2" s="148"/>
    </row>
    <row r="3" spans="1:6" s="17" customFormat="1" ht="21.75" customHeight="1">
      <c r="A3" s="148" t="s">
        <v>91</v>
      </c>
      <c r="B3" s="148"/>
      <c r="C3" s="148"/>
      <c r="D3" s="148"/>
      <c r="E3" s="148"/>
      <c r="F3" s="148"/>
    </row>
    <row r="4" spans="1:6" s="17" customFormat="1" ht="21.75" customHeight="1">
      <c r="A4" s="148" t="s">
        <v>159</v>
      </c>
      <c r="B4" s="148"/>
      <c r="C4" s="148"/>
      <c r="D4" s="148"/>
      <c r="E4" s="148"/>
      <c r="F4" s="148"/>
    </row>
    <row r="5" spans="1:6" ht="33.75" thickBot="1">
      <c r="A5" s="25"/>
      <c r="B5" s="104"/>
      <c r="C5" s="30"/>
      <c r="D5" s="30"/>
      <c r="E5" s="30"/>
      <c r="F5" s="104"/>
    </row>
    <row r="6" spans="1:6" ht="63.75" customHeight="1">
      <c r="A6" s="143"/>
      <c r="B6" s="149"/>
      <c r="C6" s="81" t="s">
        <v>123</v>
      </c>
      <c r="D6" s="81" t="s">
        <v>160</v>
      </c>
      <c r="E6" s="81" t="s">
        <v>161</v>
      </c>
      <c r="F6" s="99"/>
    </row>
    <row r="7" spans="1:9" ht="15.75">
      <c r="A7" s="46" t="s">
        <v>7</v>
      </c>
      <c r="B7" s="49" t="s">
        <v>8</v>
      </c>
      <c r="C7" s="82">
        <v>14208746.80007322</v>
      </c>
      <c r="D7" s="82">
        <v>15041523.512975592</v>
      </c>
      <c r="E7" s="83">
        <v>103.0094794937432</v>
      </c>
      <c r="F7" s="50" t="s">
        <v>9</v>
      </c>
      <c r="G7" s="20"/>
      <c r="H7" s="20"/>
      <c r="I7" s="20"/>
    </row>
    <row r="8" spans="1:9" ht="15.75">
      <c r="A8" s="46" t="s">
        <v>10</v>
      </c>
      <c r="B8" s="49" t="s">
        <v>11</v>
      </c>
      <c r="C8" s="82">
        <v>471976.16731880774</v>
      </c>
      <c r="D8" s="82">
        <v>457656.4388382384</v>
      </c>
      <c r="E8" s="83">
        <v>109.6603279757625</v>
      </c>
      <c r="F8" s="50" t="s">
        <v>12</v>
      </c>
      <c r="G8" s="20"/>
      <c r="H8" s="20"/>
      <c r="I8" s="20"/>
    </row>
    <row r="9" spans="1:9" ht="15.75">
      <c r="A9" s="46" t="s">
        <v>13</v>
      </c>
      <c r="B9" s="49" t="s">
        <v>14</v>
      </c>
      <c r="C9" s="82">
        <v>43240805.30627232</v>
      </c>
      <c r="D9" s="82">
        <v>43343215.00081028</v>
      </c>
      <c r="E9" s="83">
        <v>103.9647610508172</v>
      </c>
      <c r="F9" s="50" t="s">
        <v>15</v>
      </c>
      <c r="G9" s="20"/>
      <c r="H9" s="20"/>
      <c r="I9" s="20"/>
    </row>
    <row r="10" spans="1:9" ht="31.5">
      <c r="A10" s="46" t="s">
        <v>16</v>
      </c>
      <c r="B10" s="49" t="s">
        <v>17</v>
      </c>
      <c r="C10" s="82">
        <v>5339902.695247526</v>
      </c>
      <c r="D10" s="82">
        <v>5271588.857397869</v>
      </c>
      <c r="E10" s="83">
        <v>106.65326992417236</v>
      </c>
      <c r="F10" s="50" t="s">
        <v>151</v>
      </c>
      <c r="G10" s="20"/>
      <c r="H10" s="20"/>
      <c r="I10" s="20"/>
    </row>
    <row r="11" spans="1:9" ht="31.5">
      <c r="A11" s="46" t="s">
        <v>18</v>
      </c>
      <c r="B11" s="49" t="s">
        <v>19</v>
      </c>
      <c r="C11" s="82">
        <v>1732737.0388619201</v>
      </c>
      <c r="D11" s="82">
        <v>1557244.352088313</v>
      </c>
      <c r="E11" s="83">
        <v>104.62957626532021</v>
      </c>
      <c r="F11" s="50" t="s">
        <v>20</v>
      </c>
      <c r="G11" s="20"/>
      <c r="H11" s="20"/>
      <c r="I11" s="20"/>
    </row>
    <row r="12" spans="1:9" ht="15.75">
      <c r="A12" s="46" t="s">
        <v>21</v>
      </c>
      <c r="B12" s="49" t="s">
        <v>22</v>
      </c>
      <c r="C12" s="82">
        <v>19105648.480623286</v>
      </c>
      <c r="D12" s="82">
        <v>18227289.553601045</v>
      </c>
      <c r="E12" s="83">
        <v>115.68898024613723</v>
      </c>
      <c r="F12" s="50" t="s">
        <v>23</v>
      </c>
      <c r="G12" s="20"/>
      <c r="H12" s="20"/>
      <c r="I12" s="20"/>
    </row>
    <row r="13" spans="1:9" ht="47.25">
      <c r="A13" s="46" t="s">
        <v>24</v>
      </c>
      <c r="B13" s="49" t="s">
        <v>25</v>
      </c>
      <c r="C13" s="82">
        <v>14815756.568952067</v>
      </c>
      <c r="D13" s="82">
        <v>14466003.933176164</v>
      </c>
      <c r="E13" s="83">
        <v>105.37208597026972</v>
      </c>
      <c r="F13" s="50" t="s">
        <v>26</v>
      </c>
      <c r="G13" s="20"/>
      <c r="H13" s="20"/>
      <c r="I13" s="20"/>
    </row>
    <row r="14" spans="1:9" ht="15.75">
      <c r="A14" s="46" t="s">
        <v>27</v>
      </c>
      <c r="B14" s="49" t="s">
        <v>28</v>
      </c>
      <c r="C14" s="82">
        <v>11095487.492272742</v>
      </c>
      <c r="D14" s="82">
        <v>10619244.943804182</v>
      </c>
      <c r="E14" s="83">
        <v>104.68728821689344</v>
      </c>
      <c r="F14" s="50" t="s">
        <v>29</v>
      </c>
      <c r="G14" s="20"/>
      <c r="H14" s="20"/>
      <c r="I14" s="20"/>
    </row>
    <row r="15" spans="1:9" ht="31.5">
      <c r="A15" s="46" t="s">
        <v>30</v>
      </c>
      <c r="B15" s="49" t="s">
        <v>124</v>
      </c>
      <c r="C15" s="82">
        <v>1728001.4154689303</v>
      </c>
      <c r="D15" s="82">
        <v>1682273.4793088653</v>
      </c>
      <c r="E15" s="83">
        <v>106.07432172704279</v>
      </c>
      <c r="F15" s="50" t="s">
        <v>135</v>
      </c>
      <c r="G15" s="20"/>
      <c r="H15" s="20"/>
      <c r="I15" s="20"/>
    </row>
    <row r="16" spans="1:9" ht="15.75">
      <c r="A16" s="46" t="s">
        <v>31</v>
      </c>
      <c r="B16" s="49" t="s">
        <v>32</v>
      </c>
      <c r="C16" s="82">
        <v>4901198.293787188</v>
      </c>
      <c r="D16" s="82">
        <v>4933466.381107468</v>
      </c>
      <c r="E16" s="83">
        <v>102.41534488739647</v>
      </c>
      <c r="F16" s="50" t="s">
        <v>33</v>
      </c>
      <c r="G16" s="20"/>
      <c r="H16" s="20"/>
      <c r="I16" s="20"/>
    </row>
    <row r="17" spans="1:9" ht="15.75">
      <c r="A17" s="46" t="s">
        <v>34</v>
      </c>
      <c r="B17" s="49" t="s">
        <v>150</v>
      </c>
      <c r="C17" s="82">
        <v>1942417.5306867403</v>
      </c>
      <c r="D17" s="82">
        <v>1840467.6104579747</v>
      </c>
      <c r="E17" s="83">
        <v>101.21711869253215</v>
      </c>
      <c r="F17" s="50" t="s">
        <v>125</v>
      </c>
      <c r="G17" s="20"/>
      <c r="H17" s="20"/>
      <c r="I17" s="20"/>
    </row>
    <row r="18" spans="1:9" ht="15.75">
      <c r="A18" s="46" t="s">
        <v>35</v>
      </c>
      <c r="B18" s="49" t="s">
        <v>36</v>
      </c>
      <c r="C18" s="82">
        <v>4082461.5516787497</v>
      </c>
      <c r="D18" s="82">
        <v>3991628.6880084868</v>
      </c>
      <c r="E18" s="83">
        <v>100.04004115491212</v>
      </c>
      <c r="F18" s="50" t="s">
        <v>37</v>
      </c>
      <c r="G18" s="20"/>
      <c r="H18" s="20"/>
      <c r="I18" s="20"/>
    </row>
    <row r="19" spans="1:9" ht="15.75">
      <c r="A19" s="46" t="s">
        <v>38</v>
      </c>
      <c r="B19" s="49" t="s">
        <v>39</v>
      </c>
      <c r="C19" s="82">
        <v>2451986.387957507</v>
      </c>
      <c r="D19" s="82">
        <v>2390697.2490232107</v>
      </c>
      <c r="E19" s="83">
        <v>101.4641410256094</v>
      </c>
      <c r="F19" s="50" t="s">
        <v>40</v>
      </c>
      <c r="G19" s="20"/>
      <c r="H19" s="20"/>
      <c r="I19" s="20"/>
    </row>
    <row r="20" spans="1:9" ht="31.5">
      <c r="A20" s="46" t="s">
        <v>41</v>
      </c>
      <c r="B20" s="49" t="s">
        <v>42</v>
      </c>
      <c r="C20" s="82">
        <v>2587440.5220835223</v>
      </c>
      <c r="D20" s="82">
        <v>2465101.032710716</v>
      </c>
      <c r="E20" s="83">
        <v>110.09092122594792</v>
      </c>
      <c r="F20" s="50" t="s">
        <v>43</v>
      </c>
      <c r="G20" s="20"/>
      <c r="H20" s="20"/>
      <c r="I20" s="20"/>
    </row>
    <row r="21" spans="1:9" ht="31.5">
      <c r="A21" s="46" t="s">
        <v>44</v>
      </c>
      <c r="B21" s="49" t="s">
        <v>45</v>
      </c>
      <c r="C21" s="82">
        <v>2731165.212</v>
      </c>
      <c r="D21" s="82">
        <v>2498459.8563608206</v>
      </c>
      <c r="E21" s="83">
        <v>98.70860717085621</v>
      </c>
      <c r="F21" s="50" t="s">
        <v>46</v>
      </c>
      <c r="G21" s="20"/>
      <c r="H21" s="20"/>
      <c r="I21" s="20"/>
    </row>
    <row r="22" spans="1:9" ht="15.75">
      <c r="A22" s="46" t="s">
        <v>47</v>
      </c>
      <c r="B22" s="49" t="s">
        <v>48</v>
      </c>
      <c r="C22" s="82">
        <v>2155213.181912645</v>
      </c>
      <c r="D22" s="82">
        <v>1899413.9915862714</v>
      </c>
      <c r="E22" s="83">
        <v>97.81149174797856</v>
      </c>
      <c r="F22" s="50" t="s">
        <v>49</v>
      </c>
      <c r="G22" s="20"/>
      <c r="H22" s="20"/>
      <c r="I22" s="20"/>
    </row>
    <row r="23" spans="1:9" ht="15.75">
      <c r="A23" s="46" t="s">
        <v>50</v>
      </c>
      <c r="B23" s="49" t="s">
        <v>51</v>
      </c>
      <c r="C23" s="82">
        <v>3322266.43502208</v>
      </c>
      <c r="D23" s="82">
        <v>3038449.3584526433</v>
      </c>
      <c r="E23" s="83">
        <v>100.77328042870539</v>
      </c>
      <c r="F23" s="50" t="s">
        <v>52</v>
      </c>
      <c r="G23" s="20"/>
      <c r="H23" s="20"/>
      <c r="I23" s="20"/>
    </row>
    <row r="24" spans="1:9" ht="15.75">
      <c r="A24" s="46" t="s">
        <v>53</v>
      </c>
      <c r="B24" s="49" t="s">
        <v>126</v>
      </c>
      <c r="C24" s="82">
        <v>610047.8164639131</v>
      </c>
      <c r="D24" s="82">
        <v>560345.6875828337</v>
      </c>
      <c r="E24" s="83">
        <v>105.19731744351446</v>
      </c>
      <c r="F24" s="50" t="s">
        <v>154</v>
      </c>
      <c r="G24" s="20"/>
      <c r="H24" s="20"/>
      <c r="I24" s="20"/>
    </row>
    <row r="25" spans="1:9" ht="15.75">
      <c r="A25" s="46" t="s">
        <v>54</v>
      </c>
      <c r="B25" s="49" t="s">
        <v>55</v>
      </c>
      <c r="C25" s="82">
        <v>1638247.7492206125</v>
      </c>
      <c r="D25" s="82">
        <v>1609450.2703221375</v>
      </c>
      <c r="E25" s="83">
        <v>104.81430299916174</v>
      </c>
      <c r="F25" s="50" t="s">
        <v>56</v>
      </c>
      <c r="G25" s="20"/>
      <c r="H25" s="20"/>
      <c r="I25" s="20"/>
    </row>
    <row r="26" spans="1:9" ht="47.25">
      <c r="A26" s="46" t="s">
        <v>57</v>
      </c>
      <c r="B26" s="49" t="s">
        <v>58</v>
      </c>
      <c r="C26" s="82"/>
      <c r="D26" s="82"/>
      <c r="E26" s="48"/>
      <c r="F26" s="50" t="s">
        <v>59</v>
      </c>
      <c r="G26" s="20"/>
      <c r="H26" s="20"/>
      <c r="I26" s="20"/>
    </row>
    <row r="27" spans="1:9" s="31" customFormat="1" ht="27.75" thickBot="1">
      <c r="A27" s="90"/>
      <c r="B27" s="103" t="s">
        <v>92</v>
      </c>
      <c r="C27" s="92">
        <v>138161506.64590377</v>
      </c>
      <c r="D27" s="92">
        <v>135893520.1976131</v>
      </c>
      <c r="E27" s="93">
        <v>105.23642723039697</v>
      </c>
      <c r="F27" s="94" t="s">
        <v>93</v>
      </c>
      <c r="G27" s="20"/>
      <c r="H27" s="20"/>
      <c r="I27" s="20"/>
    </row>
    <row r="28" spans="3:4" ht="15.75">
      <c r="C28" s="20"/>
      <c r="D28" s="20"/>
    </row>
    <row r="29" spans="1:7" ht="15.75">
      <c r="A29" s="141" t="s">
        <v>81</v>
      </c>
      <c r="B29" s="141"/>
      <c r="C29" s="141"/>
      <c r="D29" s="141"/>
      <c r="E29" s="141"/>
      <c r="F29" s="141"/>
      <c r="G29" s="141"/>
    </row>
    <row r="30" spans="1:7" ht="15.75">
      <c r="A30" s="141" t="s">
        <v>82</v>
      </c>
      <c r="B30" s="141"/>
      <c r="C30" s="141"/>
      <c r="D30" s="141"/>
      <c r="E30" s="141"/>
      <c r="F30" s="141"/>
      <c r="G30" s="141"/>
    </row>
    <row r="33" spans="3:4" ht="15.75">
      <c r="C33" s="20"/>
      <c r="D33" s="20"/>
    </row>
    <row r="35" ht="15.75">
      <c r="C35" s="20"/>
    </row>
  </sheetData>
  <sheetProtection/>
  <mergeCells count="6">
    <mergeCell ref="A30:G30"/>
    <mergeCell ref="A2:F2"/>
    <mergeCell ref="A3:F3"/>
    <mergeCell ref="A4:F4"/>
    <mergeCell ref="A6:B6"/>
    <mergeCell ref="A29:G29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P34"/>
  <sheetViews>
    <sheetView zoomScaleSheetLayoutView="50" zoomScalePageLayoutView="0" workbookViewId="0" topLeftCell="A3">
      <selection activeCell="I24" sqref="I24"/>
    </sheetView>
  </sheetViews>
  <sheetFormatPr defaultColWidth="84.8515625" defaultRowHeight="12.75"/>
  <cols>
    <col min="1" max="1" width="80.57421875" style="8" customWidth="1"/>
    <col min="2" max="2" width="19.00390625" style="8" customWidth="1"/>
    <col min="3" max="3" width="21.00390625" style="8" customWidth="1"/>
    <col min="4" max="4" width="24.421875" style="8" customWidth="1"/>
    <col min="5" max="5" width="82.00390625" style="19" customWidth="1"/>
    <col min="6" max="6" width="3.7109375" style="8" bestFit="1" customWidth="1"/>
    <col min="7" max="7" width="3.7109375" style="32" bestFit="1" customWidth="1"/>
    <col min="8" max="8" width="8.421875" style="32" bestFit="1" customWidth="1"/>
    <col min="9" max="11" width="11.421875" style="32" customWidth="1"/>
    <col min="12" max="12" width="17.28125" style="32" bestFit="1" customWidth="1"/>
    <col min="13" max="42" width="11.421875" style="32" customWidth="1"/>
    <col min="43" max="255" width="11.421875" style="8" customWidth="1"/>
    <col min="256" max="16384" width="84.8515625" style="8" customWidth="1"/>
  </cols>
  <sheetData>
    <row r="1" spans="1:5" ht="22.5">
      <c r="A1" s="106"/>
      <c r="B1" s="106"/>
      <c r="C1" s="106"/>
      <c r="D1" s="106"/>
      <c r="E1" s="65" t="s">
        <v>134</v>
      </c>
    </row>
    <row r="2" spans="1:42" s="9" customFormat="1" ht="25.5">
      <c r="A2" s="107" t="s">
        <v>94</v>
      </c>
      <c r="B2" s="108"/>
      <c r="C2" s="108"/>
      <c r="D2" s="108"/>
      <c r="E2" s="108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10" customFormat="1" ht="22.5">
      <c r="A3" s="107" t="s">
        <v>95</v>
      </c>
      <c r="B3" s="108"/>
      <c r="C3" s="108"/>
      <c r="D3" s="108"/>
      <c r="E3" s="108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s="10" customFormat="1" ht="22.5">
      <c r="A4" s="151" t="s">
        <v>159</v>
      </c>
      <c r="B4" s="151"/>
      <c r="C4" s="151"/>
      <c r="D4" s="151"/>
      <c r="E4" s="151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5" spans="1:5" ht="33.75" thickBot="1">
      <c r="A5" s="35"/>
      <c r="B5" s="36"/>
      <c r="C5" s="36"/>
      <c r="D5" s="37"/>
      <c r="E5" s="25"/>
    </row>
    <row r="6" spans="1:5" ht="63">
      <c r="A6" s="109"/>
      <c r="B6" s="81" t="s">
        <v>123</v>
      </c>
      <c r="C6" s="81" t="s">
        <v>160</v>
      </c>
      <c r="D6" s="81" t="s">
        <v>161</v>
      </c>
      <c r="E6" s="110"/>
    </row>
    <row r="7" spans="1:42" s="11" customFormat="1" ht="21.75">
      <c r="A7" s="111" t="s">
        <v>128</v>
      </c>
      <c r="B7" s="112">
        <v>191142349.40587175</v>
      </c>
      <c r="C7" s="112">
        <v>184550326.97161284</v>
      </c>
      <c r="D7" s="113">
        <v>103.19939231294737</v>
      </c>
      <c r="E7" s="114" t="s">
        <v>65</v>
      </c>
      <c r="F7" s="38"/>
      <c r="G7" s="38"/>
      <c r="H7" s="38"/>
      <c r="I7" s="38"/>
      <c r="J7" s="41"/>
      <c r="K7" s="41"/>
      <c r="L7" s="41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12" ht="22.5">
      <c r="A8" s="115" t="s">
        <v>66</v>
      </c>
      <c r="B8" s="116">
        <v>160224534.97815323</v>
      </c>
      <c r="C8" s="116">
        <v>155217175.24916166</v>
      </c>
      <c r="D8" s="117">
        <v>103.8421428019459</v>
      </c>
      <c r="E8" s="118" t="s">
        <v>67</v>
      </c>
      <c r="F8" s="38"/>
      <c r="G8" s="38"/>
      <c r="H8" s="38"/>
      <c r="J8" s="41"/>
      <c r="K8" s="41"/>
      <c r="L8" s="41"/>
    </row>
    <row r="9" spans="1:12" ht="22.5">
      <c r="A9" s="119" t="s">
        <v>96</v>
      </c>
      <c r="B9" s="116">
        <v>114705361.15166572</v>
      </c>
      <c r="C9" s="116">
        <v>110556263.33865033</v>
      </c>
      <c r="D9" s="117">
        <v>104.39412070131368</v>
      </c>
      <c r="E9" s="120" t="s">
        <v>97</v>
      </c>
      <c r="F9" s="38"/>
      <c r="G9" s="38"/>
      <c r="H9" s="38"/>
      <c r="J9" s="41"/>
      <c r="K9" s="41"/>
      <c r="L9" s="41"/>
    </row>
    <row r="10" spans="1:12" ht="22.5">
      <c r="A10" s="119" t="s">
        <v>98</v>
      </c>
      <c r="B10" s="116">
        <v>44861462.90725901</v>
      </c>
      <c r="C10" s="116">
        <v>43987177.077324346</v>
      </c>
      <c r="D10" s="117">
        <v>101.79030620378329</v>
      </c>
      <c r="E10" s="120" t="s">
        <v>99</v>
      </c>
      <c r="F10" s="38"/>
      <c r="G10" s="38"/>
      <c r="H10" s="38"/>
      <c r="J10" s="41"/>
      <c r="K10" s="41"/>
      <c r="L10" s="41"/>
    </row>
    <row r="11" spans="1:12" ht="22.5">
      <c r="A11" s="119" t="s">
        <v>100</v>
      </c>
      <c r="B11" s="116">
        <v>5377795.071957989</v>
      </c>
      <c r="C11" s="116">
        <v>5553453.838626776</v>
      </c>
      <c r="D11" s="117">
        <v>112.03587396304191</v>
      </c>
      <c r="E11" s="120" t="s">
        <v>101</v>
      </c>
      <c r="F11" s="38"/>
      <c r="G11" s="38"/>
      <c r="H11" s="38"/>
      <c r="J11" s="41"/>
      <c r="K11" s="41"/>
      <c r="L11" s="41"/>
    </row>
    <row r="12" spans="1:12" ht="33">
      <c r="A12" s="119" t="s">
        <v>102</v>
      </c>
      <c r="B12" s="116">
        <v>4720084.152729494</v>
      </c>
      <c r="C12" s="116">
        <v>4879719.0054397825</v>
      </c>
      <c r="D12" s="117">
        <v>106.10438878646626</v>
      </c>
      <c r="E12" s="120" t="s">
        <v>103</v>
      </c>
      <c r="F12" s="38"/>
      <c r="G12" s="38"/>
      <c r="H12" s="38"/>
      <c r="J12" s="41"/>
      <c r="K12" s="41"/>
      <c r="L12" s="41"/>
    </row>
    <row r="13" spans="1:12" ht="22.5">
      <c r="A13" s="121" t="s">
        <v>104</v>
      </c>
      <c r="B13" s="116">
        <v>28475267.114641827</v>
      </c>
      <c r="C13" s="116">
        <v>26890352.714611325</v>
      </c>
      <c r="D13" s="117">
        <v>99.59090444664086</v>
      </c>
      <c r="E13" s="118" t="s">
        <v>105</v>
      </c>
      <c r="F13" s="38"/>
      <c r="G13" s="38"/>
      <c r="H13" s="38"/>
      <c r="J13" s="41"/>
      <c r="K13" s="41"/>
      <c r="L13" s="41"/>
    </row>
    <row r="14" spans="1:12" ht="33">
      <c r="A14" s="121" t="s">
        <v>106</v>
      </c>
      <c r="B14" s="116">
        <v>2442547.3130767094</v>
      </c>
      <c r="C14" s="116">
        <v>2442799.00783985</v>
      </c>
      <c r="D14" s="117">
        <v>103.7760957112625</v>
      </c>
      <c r="E14" s="118" t="s">
        <v>107</v>
      </c>
      <c r="F14" s="38"/>
      <c r="G14" s="38"/>
      <c r="H14" s="38"/>
      <c r="J14" s="41"/>
      <c r="K14" s="41"/>
      <c r="L14" s="41"/>
    </row>
    <row r="15" spans="1:42" s="11" customFormat="1" ht="21.75">
      <c r="A15" s="122" t="s">
        <v>69</v>
      </c>
      <c r="B15" s="112">
        <v>47979903.53011185</v>
      </c>
      <c r="C15" s="112">
        <v>46831792.48595709</v>
      </c>
      <c r="D15" s="113" t="s">
        <v>129</v>
      </c>
      <c r="E15" s="123" t="s">
        <v>108</v>
      </c>
      <c r="F15" s="38"/>
      <c r="G15" s="38"/>
      <c r="H15" s="38"/>
      <c r="I15" s="38"/>
      <c r="J15" s="41"/>
      <c r="K15" s="41"/>
      <c r="L15" s="41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12" ht="22.5">
      <c r="A16" s="115" t="s">
        <v>71</v>
      </c>
      <c r="B16" s="116">
        <v>46148140.93011185</v>
      </c>
      <c r="C16" s="116">
        <v>45008423.57252755</v>
      </c>
      <c r="D16" s="117">
        <v>113.96929831422125</v>
      </c>
      <c r="E16" s="118" t="s">
        <v>72</v>
      </c>
      <c r="F16" s="38"/>
      <c r="G16" s="38"/>
      <c r="H16" s="38"/>
      <c r="J16" s="41"/>
      <c r="K16" s="41"/>
      <c r="L16" s="41"/>
    </row>
    <row r="17" spans="1:12" ht="22.5">
      <c r="A17" s="124" t="s">
        <v>109</v>
      </c>
      <c r="B17" s="116">
        <v>31710050.24411839</v>
      </c>
      <c r="C17" s="116">
        <v>30552988.01893493</v>
      </c>
      <c r="D17" s="117">
        <v>114.17799573256949</v>
      </c>
      <c r="E17" s="125" t="s">
        <v>23</v>
      </c>
      <c r="F17" s="38"/>
      <c r="G17" s="38"/>
      <c r="H17" s="38"/>
      <c r="J17" s="41"/>
      <c r="K17" s="41"/>
      <c r="L17" s="41"/>
    </row>
    <row r="18" spans="1:12" ht="22.5">
      <c r="A18" s="124" t="s">
        <v>110</v>
      </c>
      <c r="B18" s="116">
        <v>13756415.68599346</v>
      </c>
      <c r="C18" s="116">
        <v>13783149.463294145</v>
      </c>
      <c r="D18" s="117">
        <v>114.47443927445424</v>
      </c>
      <c r="E18" s="125" t="s">
        <v>111</v>
      </c>
      <c r="F18" s="38"/>
      <c r="G18" s="38"/>
      <c r="H18" s="38"/>
      <c r="J18" s="41"/>
      <c r="K18" s="41"/>
      <c r="L18" s="41"/>
    </row>
    <row r="19" spans="1:12" ht="22.5">
      <c r="A19" s="119" t="s">
        <v>112</v>
      </c>
      <c r="B19" s="116">
        <v>681675</v>
      </c>
      <c r="C19" s="116">
        <v>672286.090298471</v>
      </c>
      <c r="D19" s="117">
        <v>97.11608382787377</v>
      </c>
      <c r="E19" s="125" t="s">
        <v>113</v>
      </c>
      <c r="F19" s="38"/>
      <c r="G19" s="38"/>
      <c r="H19" s="38"/>
      <c r="J19" s="41"/>
      <c r="K19" s="41"/>
      <c r="L19" s="41"/>
    </row>
    <row r="20" spans="1:12" ht="22.5">
      <c r="A20" s="115" t="s">
        <v>73</v>
      </c>
      <c r="B20" s="116">
        <v>1831762.5999999982</v>
      </c>
      <c r="C20" s="116">
        <v>1823368.91342954</v>
      </c>
      <c r="D20" s="48" t="s">
        <v>129</v>
      </c>
      <c r="E20" s="118" t="s">
        <v>74</v>
      </c>
      <c r="F20" s="38"/>
      <c r="G20" s="38"/>
      <c r="H20" s="38"/>
      <c r="J20" s="41"/>
      <c r="K20" s="41"/>
      <c r="L20" s="41"/>
    </row>
    <row r="21" spans="1:42" s="11" customFormat="1" ht="21.75">
      <c r="A21" s="126" t="s">
        <v>75</v>
      </c>
      <c r="B21" s="127">
        <v>-49105917.05170415</v>
      </c>
      <c r="C21" s="127">
        <v>-47530516.9282584</v>
      </c>
      <c r="D21" s="113" t="s">
        <v>129</v>
      </c>
      <c r="E21" s="128" t="s">
        <v>76</v>
      </c>
      <c r="F21" s="38"/>
      <c r="G21" s="38"/>
      <c r="H21" s="38"/>
      <c r="I21" s="38"/>
      <c r="J21" s="41"/>
      <c r="K21" s="41"/>
      <c r="L21" s="4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12" ht="22.5">
      <c r="A22" s="115" t="s">
        <v>77</v>
      </c>
      <c r="B22" s="116">
        <v>57808916.36432542</v>
      </c>
      <c r="C22" s="116">
        <v>59861783.99402552</v>
      </c>
      <c r="D22" s="117">
        <v>104.82642231667852</v>
      </c>
      <c r="E22" s="129" t="s">
        <v>78</v>
      </c>
      <c r="F22" s="38"/>
      <c r="G22" s="38"/>
      <c r="H22" s="38"/>
      <c r="J22" s="41"/>
      <c r="K22" s="41"/>
      <c r="L22" s="41"/>
    </row>
    <row r="23" spans="1:12" ht="22.5">
      <c r="A23" s="124" t="s">
        <v>114</v>
      </c>
      <c r="B23" s="116">
        <v>33006301.494464427</v>
      </c>
      <c r="C23" s="116">
        <v>34539273.06738417</v>
      </c>
      <c r="D23" s="117">
        <v>101.91711287101246</v>
      </c>
      <c r="E23" s="125" t="s">
        <v>115</v>
      </c>
      <c r="F23" s="38"/>
      <c r="G23" s="38"/>
      <c r="H23" s="38"/>
      <c r="J23" s="41"/>
      <c r="K23" s="41"/>
      <c r="L23" s="41"/>
    </row>
    <row r="24" spans="1:12" ht="22.5">
      <c r="A24" s="124" t="s">
        <v>116</v>
      </c>
      <c r="B24" s="116">
        <v>24802614.86986099</v>
      </c>
      <c r="C24" s="116">
        <v>25322510.926641352</v>
      </c>
      <c r="D24" s="117">
        <v>109.07327894166676</v>
      </c>
      <c r="E24" s="125" t="s">
        <v>117</v>
      </c>
      <c r="F24" s="38"/>
      <c r="G24" s="38"/>
      <c r="H24" s="38"/>
      <c r="J24" s="41"/>
      <c r="K24" s="41"/>
      <c r="L24" s="41"/>
    </row>
    <row r="25" spans="1:42" s="12" customFormat="1" ht="22.5">
      <c r="A25" s="115" t="s">
        <v>79</v>
      </c>
      <c r="B25" s="116">
        <v>106914833.41602957</v>
      </c>
      <c r="C25" s="116">
        <v>107392300.92228392</v>
      </c>
      <c r="D25" s="117">
        <v>108.87978936510603</v>
      </c>
      <c r="E25" s="129" t="s">
        <v>80</v>
      </c>
      <c r="F25" s="38"/>
      <c r="G25" s="38"/>
      <c r="H25" s="38"/>
      <c r="I25" s="32"/>
      <c r="J25" s="41"/>
      <c r="K25" s="41"/>
      <c r="L25" s="4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1:42" s="13" customFormat="1" ht="22.5">
      <c r="A26" s="124" t="s">
        <v>114</v>
      </c>
      <c r="B26" s="116">
        <v>88577522.05551182</v>
      </c>
      <c r="C26" s="116">
        <v>88495705.6544871</v>
      </c>
      <c r="D26" s="117">
        <v>108.7507979488783</v>
      </c>
      <c r="E26" s="125" t="s">
        <v>115</v>
      </c>
      <c r="F26" s="38"/>
      <c r="G26" s="38"/>
      <c r="H26" s="38"/>
      <c r="I26" s="32"/>
      <c r="J26" s="41"/>
      <c r="K26" s="41"/>
      <c r="L26" s="4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s="12" customFormat="1" ht="22.5">
      <c r="A27" s="124" t="s">
        <v>116</v>
      </c>
      <c r="B27" s="116">
        <v>18337311.360517748</v>
      </c>
      <c r="C27" s="116">
        <v>18896595.267796807</v>
      </c>
      <c r="D27" s="117">
        <v>109.48797114075089</v>
      </c>
      <c r="E27" s="125" t="s">
        <v>117</v>
      </c>
      <c r="F27" s="38"/>
      <c r="G27" s="38"/>
      <c r="H27" s="38"/>
      <c r="I27" s="32"/>
      <c r="J27" s="41"/>
      <c r="K27" s="41"/>
      <c r="L27" s="4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1:42" s="40" customFormat="1" ht="24.75" customHeight="1" thickBot="1">
      <c r="A28" s="130" t="s">
        <v>61</v>
      </c>
      <c r="B28" s="131">
        <v>190016335.88427943</v>
      </c>
      <c r="C28" s="131">
        <v>183851602.5293115</v>
      </c>
      <c r="D28" s="132">
        <v>104.00194805755665</v>
      </c>
      <c r="E28" s="94" t="s">
        <v>62</v>
      </c>
      <c r="F28" s="38"/>
      <c r="G28" s="38"/>
      <c r="H28" s="38"/>
      <c r="I28" s="39"/>
      <c r="J28" s="41"/>
      <c r="K28" s="41"/>
      <c r="L28" s="41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2:4" ht="26.25">
      <c r="B29" s="14"/>
      <c r="C29" s="14"/>
      <c r="D29" s="24"/>
    </row>
    <row r="30" spans="1:7" ht="22.5">
      <c r="A30" s="141" t="s">
        <v>81</v>
      </c>
      <c r="B30" s="141"/>
      <c r="C30" s="141"/>
      <c r="D30" s="141"/>
      <c r="E30" s="141"/>
      <c r="F30" s="141"/>
      <c r="G30" s="141"/>
    </row>
    <row r="31" spans="1:7" ht="22.5">
      <c r="A31" s="141" t="s">
        <v>82</v>
      </c>
      <c r="B31" s="141"/>
      <c r="C31" s="141"/>
      <c r="D31" s="141"/>
      <c r="E31" s="141"/>
      <c r="F31" s="141"/>
      <c r="G31" s="141"/>
    </row>
    <row r="32" spans="2:4" ht="26.25">
      <c r="B32" s="14"/>
      <c r="C32" s="14"/>
      <c r="D32" s="15"/>
    </row>
    <row r="33" ht="26.25">
      <c r="D33" s="15"/>
    </row>
    <row r="34" spans="2:3" ht="26.25">
      <c r="B34" s="14"/>
      <c r="C34" s="14"/>
    </row>
  </sheetData>
  <sheetProtection/>
  <mergeCells count="3">
    <mergeCell ref="A4:E4"/>
    <mergeCell ref="A30:G30"/>
    <mergeCell ref="A31:G31"/>
  </mergeCells>
  <printOptions horizontalCentered="1" verticalCentered="1"/>
  <pageMargins left="0.6" right="0.393700787401575" top="0.53" bottom="0.47" header="0" footer="0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49" zoomScalePageLayoutView="0" workbookViewId="0" topLeftCell="B3">
      <selection activeCell="K26" sqref="K26"/>
    </sheetView>
  </sheetViews>
  <sheetFormatPr defaultColWidth="9.140625" defaultRowHeight="12.75"/>
  <cols>
    <col min="1" max="1" width="8.57421875" style="1" bestFit="1" customWidth="1"/>
    <col min="2" max="2" width="65.00390625" style="73" customWidth="1"/>
    <col min="3" max="3" width="15.57421875" style="1" bestFit="1" customWidth="1"/>
    <col min="4" max="4" width="20.8515625" style="1" customWidth="1"/>
    <col min="5" max="5" width="15.140625" style="1" customWidth="1"/>
    <col min="6" max="6" width="18.140625" style="1" bestFit="1" customWidth="1"/>
    <col min="7" max="7" width="81.140625" style="73" customWidth="1"/>
    <col min="8" max="16384" width="9.140625" style="1" customWidth="1"/>
  </cols>
  <sheetData>
    <row r="1" spans="1:7" ht="18.75">
      <c r="A1" s="64"/>
      <c r="B1" s="66"/>
      <c r="C1" s="64"/>
      <c r="D1" s="64"/>
      <c r="E1" s="64"/>
      <c r="F1" s="64"/>
      <c r="G1" s="74" t="s">
        <v>149</v>
      </c>
    </row>
    <row r="2" spans="1:7" ht="18.75">
      <c r="A2" s="64"/>
      <c r="B2" s="142" t="s">
        <v>0</v>
      </c>
      <c r="C2" s="142"/>
      <c r="D2" s="142"/>
      <c r="E2" s="142"/>
      <c r="F2" s="142"/>
      <c r="G2" s="142"/>
    </row>
    <row r="3" spans="1:7" ht="18.75">
      <c r="A3" s="64"/>
      <c r="B3" s="142" t="s">
        <v>1</v>
      </c>
      <c r="C3" s="142"/>
      <c r="D3" s="142"/>
      <c r="E3" s="142"/>
      <c r="F3" s="142"/>
      <c r="G3" s="142"/>
    </row>
    <row r="4" spans="1:7" ht="18.75">
      <c r="A4" s="147" t="s">
        <v>162</v>
      </c>
      <c r="B4" s="147"/>
      <c r="C4" s="147"/>
      <c r="D4" s="147"/>
      <c r="E4" s="147"/>
      <c r="F4" s="147"/>
      <c r="G4" s="147"/>
    </row>
    <row r="5" spans="2:7" ht="19.5" thickBot="1">
      <c r="B5" s="135"/>
      <c r="C5" s="135"/>
      <c r="D5" s="135"/>
      <c r="E5" s="135"/>
      <c r="F5" s="135"/>
      <c r="G5" s="135"/>
    </row>
    <row r="6" spans="1:7" ht="110.25">
      <c r="A6" s="143"/>
      <c r="B6" s="67"/>
      <c r="C6" s="42" t="s">
        <v>120</v>
      </c>
      <c r="D6" s="42" t="s">
        <v>163</v>
      </c>
      <c r="E6" s="42" t="s">
        <v>2</v>
      </c>
      <c r="F6" s="42" t="s">
        <v>3</v>
      </c>
      <c r="G6" s="75"/>
    </row>
    <row r="7" spans="1:11" ht="15.75">
      <c r="A7" s="144"/>
      <c r="B7" s="145" t="s">
        <v>4</v>
      </c>
      <c r="C7" s="145"/>
      <c r="D7" s="145"/>
      <c r="E7" s="145"/>
      <c r="F7" s="145"/>
      <c r="G7" s="146"/>
      <c r="H7" s="3"/>
      <c r="I7" s="3"/>
      <c r="J7" s="3"/>
      <c r="K7" s="3"/>
    </row>
    <row r="8" spans="1:12" s="16" customFormat="1" ht="15.75">
      <c r="A8" s="144"/>
      <c r="B8" s="68" t="s">
        <v>5</v>
      </c>
      <c r="C8" s="43">
        <f>SUM(C9:C18)</f>
        <v>43723979.38950191</v>
      </c>
      <c r="D8" s="44">
        <v>104.14645293947183</v>
      </c>
      <c r="E8" s="45">
        <f>SUM(E9:E18)</f>
        <v>85.95070710574726</v>
      </c>
      <c r="F8" s="45">
        <f>SUM(F9:F18)</f>
        <v>3.60824665368693</v>
      </c>
      <c r="G8" s="60" t="s">
        <v>6</v>
      </c>
      <c r="H8" s="3"/>
      <c r="I8" s="3"/>
      <c r="J8" s="3"/>
      <c r="K8" s="3"/>
      <c r="L8" s="134"/>
    </row>
    <row r="9" spans="1:12" ht="15.75">
      <c r="A9" s="46" t="s">
        <v>7</v>
      </c>
      <c r="B9" s="49" t="s">
        <v>8</v>
      </c>
      <c r="C9" s="47">
        <f>'[10]PIB q1-q2-q3-q4-anul 2018'!AQ129</f>
        <v>5807162.465994725</v>
      </c>
      <c r="D9" s="48">
        <v>105.92179946783686</v>
      </c>
      <c r="E9" s="48">
        <f aca="true" t="shared" si="0" ref="E9:E20">C9/$C$21*100</f>
        <v>11.415468747340098</v>
      </c>
      <c r="F9" s="48">
        <v>0.860063735331057</v>
      </c>
      <c r="G9" s="50" t="s">
        <v>9</v>
      </c>
      <c r="H9" s="3"/>
      <c r="I9" s="3"/>
      <c r="J9" s="3"/>
      <c r="K9" s="3"/>
      <c r="L9" s="134"/>
    </row>
    <row r="10" spans="1:12" ht="63">
      <c r="A10" s="46" t="s">
        <v>137</v>
      </c>
      <c r="B10" s="49" t="s">
        <v>141</v>
      </c>
      <c r="C10" s="47">
        <f>'[10]PIB q1-q2-q3-q4-anul 2018'!AQ130</f>
        <v>7754878.382762304</v>
      </c>
      <c r="D10" s="48">
        <v>101.65235064952338</v>
      </c>
      <c r="E10" s="48">
        <f t="shared" si="0"/>
        <v>15.244204434821611</v>
      </c>
      <c r="F10" s="48">
        <v>0.25862820912722784</v>
      </c>
      <c r="G10" s="50" t="s">
        <v>152</v>
      </c>
      <c r="H10" s="3"/>
      <c r="I10" s="3"/>
      <c r="J10" s="3"/>
      <c r="K10" s="3"/>
      <c r="L10" s="134"/>
    </row>
    <row r="11" spans="1:12" ht="15.75">
      <c r="A11" s="46" t="s">
        <v>21</v>
      </c>
      <c r="B11" s="49" t="s">
        <v>22</v>
      </c>
      <c r="C11" s="47">
        <f>'[10]PIB q1-q2-q3-q4-anul 2018'!AQ131</f>
        <v>2691633.457956031</v>
      </c>
      <c r="D11" s="48">
        <v>116.21078681823467</v>
      </c>
      <c r="E11" s="48">
        <f t="shared" si="0"/>
        <v>5.291096606736461</v>
      </c>
      <c r="F11" s="48">
        <v>0.7408787272383464</v>
      </c>
      <c r="G11" s="50" t="s">
        <v>23</v>
      </c>
      <c r="H11" s="3"/>
      <c r="I11" s="3"/>
      <c r="J11" s="3"/>
      <c r="K11" s="3"/>
      <c r="L11" s="134"/>
    </row>
    <row r="12" spans="1:12" ht="47.25">
      <c r="A12" s="46" t="s">
        <v>138</v>
      </c>
      <c r="B12" s="49" t="s">
        <v>142</v>
      </c>
      <c r="C12" s="47">
        <f>'[10]PIB q1-q2-q3-q4-anul 2018'!AQ132</f>
        <v>11399526.459602926</v>
      </c>
      <c r="D12" s="48">
        <v>105.4030469691093</v>
      </c>
      <c r="E12" s="48">
        <f t="shared" si="0"/>
        <v>22.40869595023173</v>
      </c>
      <c r="F12" s="48">
        <v>1.187337861736617</v>
      </c>
      <c r="G12" s="50" t="s">
        <v>143</v>
      </c>
      <c r="H12" s="3"/>
      <c r="I12" s="3"/>
      <c r="J12" s="3"/>
      <c r="K12" s="3"/>
      <c r="L12" s="134"/>
    </row>
    <row r="13" spans="1:12" ht="15.75">
      <c r="A13" s="46" t="s">
        <v>31</v>
      </c>
      <c r="B13" s="49" t="s">
        <v>32</v>
      </c>
      <c r="C13" s="47">
        <f>'[10]PIB q1-q2-q3-q4-anul 2018'!AQ133</f>
        <v>2297734.459164749</v>
      </c>
      <c r="D13" s="48">
        <v>105.01953280141079</v>
      </c>
      <c r="E13" s="48">
        <f t="shared" si="0"/>
        <v>4.516786995693022</v>
      </c>
      <c r="F13" s="48">
        <v>0.2283929250639851</v>
      </c>
      <c r="G13" s="50" t="s">
        <v>33</v>
      </c>
      <c r="H13" s="3"/>
      <c r="I13" s="3"/>
      <c r="J13" s="3"/>
      <c r="K13" s="3"/>
      <c r="L13" s="134"/>
    </row>
    <row r="14" spans="1:12" ht="15.75">
      <c r="A14" s="46" t="s">
        <v>34</v>
      </c>
      <c r="B14" s="49" t="s">
        <v>150</v>
      </c>
      <c r="C14" s="47">
        <f>'[10]PIB q1-q2-q3-q4-anul 2018'!AQ134</f>
        <v>1360127.38891564</v>
      </c>
      <c r="D14" s="48">
        <v>101.8935945374191</v>
      </c>
      <c r="E14" s="48">
        <f t="shared" si="0"/>
        <v>2.6736795795686774</v>
      </c>
      <c r="F14" s="48">
        <v>0.052117058998062626</v>
      </c>
      <c r="G14" s="50" t="s">
        <v>125</v>
      </c>
      <c r="H14" s="3"/>
      <c r="I14" s="3"/>
      <c r="J14" s="3"/>
      <c r="K14" s="3"/>
      <c r="L14" s="134"/>
    </row>
    <row r="15" spans="1:12" ht="15.75">
      <c r="A15" s="46" t="s">
        <v>35</v>
      </c>
      <c r="B15" s="49" t="s">
        <v>36</v>
      </c>
      <c r="C15" s="47">
        <f>'[10]PIB q1-q2-q3-q4-anul 2018'!AQ135</f>
        <v>3035242.144896659</v>
      </c>
      <c r="D15" s="48">
        <v>102.05780297865014</v>
      </c>
      <c r="E15" s="48">
        <f t="shared" si="0"/>
        <v>5.966547698393395</v>
      </c>
      <c r="F15" s="48">
        <v>0.12584240857459592</v>
      </c>
      <c r="G15" s="50" t="s">
        <v>37</v>
      </c>
      <c r="H15" s="3"/>
      <c r="I15" s="3"/>
      <c r="J15" s="3"/>
      <c r="K15" s="3"/>
      <c r="L15" s="134"/>
    </row>
    <row r="16" spans="1:12" ht="31.5">
      <c r="A16" s="46" t="s">
        <v>140</v>
      </c>
      <c r="B16" s="49" t="s">
        <v>144</v>
      </c>
      <c r="C16" s="47">
        <f>'[10]PIB q1-q2-q3-q4-anul 2018'!AQ136</f>
        <v>1775172.1637156326</v>
      </c>
      <c r="D16" s="48">
        <v>102.81346041000474</v>
      </c>
      <c r="E16" s="48">
        <f t="shared" si="0"/>
        <v>3.4895566422856668</v>
      </c>
      <c r="F16" s="48">
        <v>0.09824368709364058</v>
      </c>
      <c r="G16" s="50" t="s">
        <v>145</v>
      </c>
      <c r="H16" s="3"/>
      <c r="I16" s="3"/>
      <c r="J16" s="3"/>
      <c r="K16" s="3"/>
      <c r="L16" s="134"/>
    </row>
    <row r="17" spans="1:12" ht="31.5">
      <c r="A17" s="46" t="s">
        <v>118</v>
      </c>
      <c r="B17" s="49" t="s">
        <v>136</v>
      </c>
      <c r="C17" s="47">
        <f>'[10]PIB q1-q2-q3-q4-anul 2018'!AQ137</f>
        <v>6245493.819622258</v>
      </c>
      <c r="D17" s="48">
        <v>99.47576831558243</v>
      </c>
      <c r="E17" s="48">
        <f t="shared" si="0"/>
        <v>12.277121559296905</v>
      </c>
      <c r="F17" s="48">
        <v>-0.057081575107149354</v>
      </c>
      <c r="G17" s="50" t="s">
        <v>122</v>
      </c>
      <c r="H17" s="3"/>
      <c r="I17" s="3"/>
      <c r="J17" s="3"/>
      <c r="K17" s="3"/>
      <c r="L17" s="134"/>
    </row>
    <row r="18" spans="1:12" ht="63">
      <c r="A18" s="46" t="s">
        <v>139</v>
      </c>
      <c r="B18" s="49" t="s">
        <v>146</v>
      </c>
      <c r="C18" s="47">
        <f>'[10]PIB q1-q2-q3-q4-anul 2018'!AQ138</f>
        <v>1357008.6468709884</v>
      </c>
      <c r="D18" s="48">
        <v>104.55229453556825</v>
      </c>
      <c r="E18" s="48">
        <f t="shared" si="0"/>
        <v>2.6675488913797016</v>
      </c>
      <c r="F18" s="48">
        <v>0.11382361563054735</v>
      </c>
      <c r="G18" s="50" t="s">
        <v>153</v>
      </c>
      <c r="H18" s="3"/>
      <c r="I18" s="3"/>
      <c r="J18" s="3"/>
      <c r="K18" s="3"/>
      <c r="L18" s="134"/>
    </row>
    <row r="19" spans="1:12" s="16" customFormat="1" ht="15.75">
      <c r="A19" s="51"/>
      <c r="B19" s="52" t="s">
        <v>148</v>
      </c>
      <c r="C19" s="53">
        <f>'[10]PIB q1-q2-q3-q4-anul 2018'!AQ143</f>
        <v>7147015</v>
      </c>
      <c r="D19" s="54">
        <v>102.323175824747</v>
      </c>
      <c r="E19" s="54">
        <f t="shared" si="0"/>
        <v>14.049292894252737</v>
      </c>
      <c r="F19" s="54">
        <v>0.30154636990083494</v>
      </c>
      <c r="G19" s="55" t="s">
        <v>60</v>
      </c>
      <c r="H19" s="3"/>
      <c r="I19" s="3"/>
      <c r="J19" s="3"/>
      <c r="K19" s="3"/>
      <c r="L19" s="134"/>
    </row>
    <row r="20" spans="1:12" ht="15.75">
      <c r="A20" s="51"/>
      <c r="B20" s="69" t="s">
        <v>147</v>
      </c>
      <c r="C20" s="47">
        <f>'[10]PIB q1-q2-q3-q4-anul 2018'!AQ144</f>
        <v>7161412</v>
      </c>
      <c r="D20" s="48">
        <v>102.05553271670541</v>
      </c>
      <c r="E20" s="48">
        <f t="shared" si="0"/>
        <v>14.077593894012574</v>
      </c>
      <c r="F20" s="48">
        <v>0.26827225728478676</v>
      </c>
      <c r="G20" s="76" t="s">
        <v>119</v>
      </c>
      <c r="H20" s="3"/>
      <c r="I20" s="3"/>
      <c r="J20" s="3"/>
      <c r="K20" s="3"/>
      <c r="L20" s="134"/>
    </row>
    <row r="21" spans="1:12" s="133" customFormat="1" ht="27.75">
      <c r="A21" s="140"/>
      <c r="B21" s="70" t="s">
        <v>61</v>
      </c>
      <c r="C21" s="56">
        <f>C8+C19</f>
        <v>50870994.38950191</v>
      </c>
      <c r="D21" s="57">
        <v>103.90979302358781</v>
      </c>
      <c r="E21" s="58">
        <f>E8+E19</f>
        <v>100</v>
      </c>
      <c r="F21" s="58">
        <f>F8+F19</f>
        <v>3.909793023587765</v>
      </c>
      <c r="G21" s="77" t="s">
        <v>62</v>
      </c>
      <c r="H21" s="3"/>
      <c r="I21" s="3"/>
      <c r="J21" s="3"/>
      <c r="K21" s="3"/>
      <c r="L21" s="134"/>
    </row>
    <row r="22" spans="1:12" ht="15.75">
      <c r="A22" s="138"/>
      <c r="B22" s="145" t="s">
        <v>63</v>
      </c>
      <c r="C22" s="145"/>
      <c r="D22" s="145"/>
      <c r="E22" s="145"/>
      <c r="F22" s="145"/>
      <c r="G22" s="146"/>
      <c r="H22" s="3"/>
      <c r="I22" s="3"/>
      <c r="J22" s="3"/>
      <c r="K22" s="3"/>
      <c r="L22" s="134"/>
    </row>
    <row r="23" spans="1:12" s="16" customFormat="1" ht="15.75">
      <c r="A23" s="59"/>
      <c r="B23" s="68" t="s">
        <v>64</v>
      </c>
      <c r="C23" s="43">
        <f>C24+C25</f>
        <v>54332846.88080157</v>
      </c>
      <c r="D23" s="54">
        <v>104.71640434000562</v>
      </c>
      <c r="E23" s="45">
        <f>E24+E25</f>
        <v>106.80515986142012</v>
      </c>
      <c r="F23" s="45">
        <f>F24+F25</f>
        <v>4.917393261846274</v>
      </c>
      <c r="G23" s="60" t="s">
        <v>65</v>
      </c>
      <c r="H23" s="3"/>
      <c r="I23" s="3"/>
      <c r="J23" s="3"/>
      <c r="K23" s="3"/>
      <c r="L23" s="134"/>
    </row>
    <row r="24" spans="1:12" ht="15.75">
      <c r="A24" s="138"/>
      <c r="B24" s="71" t="s">
        <v>66</v>
      </c>
      <c r="C24" s="47">
        <v>44922939.76712597</v>
      </c>
      <c r="D24" s="48">
        <v>105.45679972918045</v>
      </c>
      <c r="E24" s="48">
        <f>C24/$C$21*100</f>
        <v>88.30757154689428</v>
      </c>
      <c r="F24" s="48">
        <v>4.742060242384715</v>
      </c>
      <c r="G24" s="78" t="s">
        <v>67</v>
      </c>
      <c r="H24" s="3"/>
      <c r="I24" s="3"/>
      <c r="J24" s="3"/>
      <c r="K24" s="3"/>
      <c r="L24" s="134"/>
    </row>
    <row r="25" spans="1:12" ht="31.5">
      <c r="A25" s="138"/>
      <c r="B25" s="71" t="s">
        <v>68</v>
      </c>
      <c r="C25" s="47">
        <v>9409907.1136756</v>
      </c>
      <c r="D25" s="48">
        <v>101.01000434328142</v>
      </c>
      <c r="E25" s="48">
        <f>C25/$C$21*100</f>
        <v>18.49758831452584</v>
      </c>
      <c r="F25" s="48">
        <v>0.17533301946155905</v>
      </c>
      <c r="G25" s="78" t="s">
        <v>127</v>
      </c>
      <c r="H25" s="3"/>
      <c r="I25" s="3"/>
      <c r="J25" s="3"/>
      <c r="K25" s="3"/>
      <c r="L25" s="134"/>
    </row>
    <row r="26" spans="1:12" s="16" customFormat="1" ht="15.75">
      <c r="A26" s="59"/>
      <c r="B26" s="68" t="s">
        <v>69</v>
      </c>
      <c r="C26" s="43">
        <f>C27+C28</f>
        <v>10419341.830558168</v>
      </c>
      <c r="D26" s="54" t="s">
        <v>129</v>
      </c>
      <c r="E26" s="45">
        <f>E27+E28</f>
        <v>20.481891411008817</v>
      </c>
      <c r="F26" s="45">
        <f>F27+F28</f>
        <v>4.707640001310902</v>
      </c>
      <c r="G26" s="60" t="s">
        <v>70</v>
      </c>
      <c r="H26" s="3"/>
      <c r="I26" s="3"/>
      <c r="J26" s="3"/>
      <c r="K26" s="3"/>
      <c r="L26" s="134"/>
    </row>
    <row r="27" spans="1:12" ht="15.75">
      <c r="A27" s="138"/>
      <c r="B27" s="71" t="s">
        <v>71</v>
      </c>
      <c r="C27" s="47">
        <v>11417509.23055817</v>
      </c>
      <c r="D27" s="48">
        <v>118.12288873302776</v>
      </c>
      <c r="E27" s="48">
        <f>C27/$C$21*100</f>
        <v>22.444045703408477</v>
      </c>
      <c r="F27" s="48">
        <v>3.5590650222942113</v>
      </c>
      <c r="G27" s="78" t="s">
        <v>72</v>
      </c>
      <c r="H27" s="3"/>
      <c r="I27" s="3"/>
      <c r="J27" s="3"/>
      <c r="K27" s="3"/>
      <c r="L27" s="134"/>
    </row>
    <row r="28" spans="1:12" ht="15.75">
      <c r="A28" s="138"/>
      <c r="B28" s="71" t="s">
        <v>73</v>
      </c>
      <c r="C28" s="47">
        <v>-998167.4000000022</v>
      </c>
      <c r="D28" s="48" t="s">
        <v>129</v>
      </c>
      <c r="E28" s="48">
        <f>C28/$C$21*100</f>
        <v>-1.9621542923996607</v>
      </c>
      <c r="F28" s="48">
        <v>1.1485749790166908</v>
      </c>
      <c r="G28" s="76" t="s">
        <v>74</v>
      </c>
      <c r="H28" s="3"/>
      <c r="I28" s="3"/>
      <c r="J28" s="3"/>
      <c r="K28" s="3"/>
      <c r="L28" s="134"/>
    </row>
    <row r="29" spans="1:12" s="16" customFormat="1" ht="15.75">
      <c r="A29" s="59"/>
      <c r="B29" s="68" t="s">
        <v>75</v>
      </c>
      <c r="C29" s="43">
        <f>C30-C31</f>
        <v>-13881195.02787598</v>
      </c>
      <c r="D29" s="54" t="s">
        <v>129</v>
      </c>
      <c r="E29" s="45">
        <f>E30-E31</f>
        <v>-27.28705266028886</v>
      </c>
      <c r="F29" s="45">
        <f>F30-F31</f>
        <v>-5.715237140131803</v>
      </c>
      <c r="G29" s="60" t="s">
        <v>76</v>
      </c>
      <c r="H29" s="3"/>
      <c r="I29" s="3"/>
      <c r="J29" s="3"/>
      <c r="K29" s="3"/>
      <c r="L29" s="134"/>
    </row>
    <row r="30" spans="1:12" ht="15.75">
      <c r="A30" s="138"/>
      <c r="B30" s="71" t="s">
        <v>77</v>
      </c>
      <c r="C30" s="47">
        <v>16057276.076144801</v>
      </c>
      <c r="D30" s="48">
        <v>97.82206361080522</v>
      </c>
      <c r="E30" s="48">
        <f>C30/$C$21*100</f>
        <v>31.564698643788443</v>
      </c>
      <c r="F30" s="48">
        <v>-0.7865011057470175</v>
      </c>
      <c r="G30" s="79" t="s">
        <v>78</v>
      </c>
      <c r="H30" s="3"/>
      <c r="I30" s="3"/>
      <c r="J30" s="3"/>
      <c r="K30" s="3"/>
      <c r="L30" s="134"/>
    </row>
    <row r="31" spans="1:12" ht="16.5" thickBot="1">
      <c r="A31" s="61"/>
      <c r="B31" s="72" t="s">
        <v>79</v>
      </c>
      <c r="C31" s="62">
        <v>29938471.10402078</v>
      </c>
      <c r="D31" s="63">
        <v>108.71590883517905</v>
      </c>
      <c r="E31" s="63">
        <f>C31/$C$21*100</f>
        <v>58.851751304077304</v>
      </c>
      <c r="F31" s="63">
        <v>4.9287360343847855</v>
      </c>
      <c r="G31" s="80" t="s">
        <v>80</v>
      </c>
      <c r="H31" s="3"/>
      <c r="I31" s="3"/>
      <c r="J31" s="3"/>
      <c r="K31" s="3"/>
      <c r="L31" s="134"/>
    </row>
    <row r="32" spans="3:6" ht="12.75">
      <c r="C32" s="3"/>
      <c r="E32" s="4"/>
      <c r="F32" s="4"/>
    </row>
    <row r="33" spans="3:6" ht="12.75">
      <c r="C33" s="3"/>
      <c r="E33" s="4"/>
      <c r="F33" s="4"/>
    </row>
    <row r="34" spans="1:7" ht="12.75">
      <c r="A34" s="141" t="s">
        <v>81</v>
      </c>
      <c r="B34" s="141"/>
      <c r="C34" s="141"/>
      <c r="D34" s="141"/>
      <c r="E34" s="141"/>
      <c r="F34" s="141"/>
      <c r="G34" s="141"/>
    </row>
    <row r="35" spans="1:7" ht="12.75">
      <c r="A35" s="141" t="s">
        <v>82</v>
      </c>
      <c r="B35" s="141"/>
      <c r="C35" s="141"/>
      <c r="D35" s="141"/>
      <c r="E35" s="141"/>
      <c r="F35" s="141"/>
      <c r="G35" s="141"/>
    </row>
    <row r="37" spans="3:6" ht="12.75">
      <c r="C37" s="3"/>
      <c r="F37" s="4"/>
    </row>
    <row r="38" ht="12.75">
      <c r="C38" s="3"/>
    </row>
  </sheetData>
  <sheetProtection/>
  <mergeCells count="8">
    <mergeCell ref="A34:G34"/>
    <mergeCell ref="A35:G35"/>
    <mergeCell ref="B2:G2"/>
    <mergeCell ref="B3:G3"/>
    <mergeCell ref="A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00390625" style="5" bestFit="1" customWidth="1"/>
    <col min="2" max="2" width="63.421875" style="97" customWidth="1"/>
    <col min="3" max="3" width="18.140625" style="5" customWidth="1"/>
    <col min="4" max="4" width="21.28125" style="5" customWidth="1"/>
    <col min="5" max="5" width="21.00390625" style="5" customWidth="1"/>
    <col min="6" max="6" width="68.421875" style="101" customWidth="1"/>
    <col min="7" max="7" width="9.140625" style="5" customWidth="1"/>
    <col min="8" max="8" width="11.28125" style="5" bestFit="1" customWidth="1"/>
    <col min="9" max="16384" width="9.140625" style="5" customWidth="1"/>
  </cols>
  <sheetData>
    <row r="1" spans="1:6" ht="18.75">
      <c r="A1" s="64"/>
      <c r="B1" s="66"/>
      <c r="C1" s="64"/>
      <c r="D1" s="64"/>
      <c r="E1" s="64"/>
      <c r="F1" s="74" t="s">
        <v>155</v>
      </c>
    </row>
    <row r="2" spans="1:6" ht="18.75">
      <c r="A2" s="148" t="s">
        <v>83</v>
      </c>
      <c r="B2" s="148"/>
      <c r="C2" s="148"/>
      <c r="D2" s="148"/>
      <c r="E2" s="148"/>
      <c r="F2" s="148"/>
    </row>
    <row r="3" spans="1:6" ht="18.75">
      <c r="A3" s="148" t="s">
        <v>121</v>
      </c>
      <c r="B3" s="148"/>
      <c r="C3" s="148"/>
      <c r="D3" s="148"/>
      <c r="E3" s="148"/>
      <c r="F3" s="148"/>
    </row>
    <row r="4" spans="1:6" ht="18.75">
      <c r="A4" s="148" t="s">
        <v>162</v>
      </c>
      <c r="B4" s="148"/>
      <c r="C4" s="148"/>
      <c r="D4" s="148"/>
      <c r="E4" s="148"/>
      <c r="F4" s="148"/>
    </row>
    <row r="5" spans="1:6" ht="26.25" thickBot="1">
      <c r="A5" s="6"/>
      <c r="B5" s="95"/>
      <c r="C5" s="6"/>
      <c r="D5" s="6"/>
      <c r="E5" s="6"/>
      <c r="F5" s="98"/>
    </row>
    <row r="6" spans="1:6" ht="110.25">
      <c r="A6" s="143"/>
      <c r="B6" s="149"/>
      <c r="C6" s="81" t="s">
        <v>123</v>
      </c>
      <c r="D6" s="81" t="s">
        <v>164</v>
      </c>
      <c r="E6" s="81" t="s">
        <v>165</v>
      </c>
      <c r="F6" s="99"/>
    </row>
    <row r="7" spans="1:9" ht="15.75">
      <c r="A7" s="46" t="s">
        <v>7</v>
      </c>
      <c r="B7" s="49" t="s">
        <v>8</v>
      </c>
      <c r="C7" s="82">
        <v>5807162.465994725</v>
      </c>
      <c r="D7" s="82">
        <v>7306522.449077676</v>
      </c>
      <c r="E7" s="83">
        <v>105.92179946783686</v>
      </c>
      <c r="F7" s="50" t="s">
        <v>9</v>
      </c>
      <c r="G7" s="20"/>
      <c r="H7" s="20"/>
      <c r="I7" s="20"/>
    </row>
    <row r="8" spans="1:9" ht="15.75">
      <c r="A8" s="46" t="s">
        <v>10</v>
      </c>
      <c r="B8" s="49" t="s">
        <v>11</v>
      </c>
      <c r="C8" s="82">
        <v>118367.86966002868</v>
      </c>
      <c r="D8" s="82">
        <v>111204.57731815928</v>
      </c>
      <c r="E8" s="83">
        <v>106.66494989082568</v>
      </c>
      <c r="F8" s="50" t="s">
        <v>12</v>
      </c>
      <c r="G8" s="20"/>
      <c r="H8" s="20"/>
      <c r="I8" s="20"/>
    </row>
    <row r="9" spans="1:9" ht="15.75">
      <c r="A9" s="46" t="s">
        <v>13</v>
      </c>
      <c r="B9" s="49" t="s">
        <v>14</v>
      </c>
      <c r="C9" s="82">
        <v>5632566.556125468</v>
      </c>
      <c r="D9" s="82">
        <v>5533439.230989737</v>
      </c>
      <c r="E9" s="83">
        <v>99.14285883844971</v>
      </c>
      <c r="F9" s="50" t="s">
        <v>15</v>
      </c>
      <c r="G9" s="20"/>
      <c r="H9" s="20"/>
      <c r="I9" s="20"/>
    </row>
    <row r="10" spans="1:9" ht="31.5">
      <c r="A10" s="46" t="s">
        <v>16</v>
      </c>
      <c r="B10" s="49" t="s">
        <v>17</v>
      </c>
      <c r="C10" s="82">
        <v>1620847.9977943122</v>
      </c>
      <c r="D10" s="82">
        <v>1586654.7670835624</v>
      </c>
      <c r="E10" s="83">
        <v>109.52637924550581</v>
      </c>
      <c r="F10" s="50" t="s">
        <v>151</v>
      </c>
      <c r="G10" s="20"/>
      <c r="H10" s="20"/>
      <c r="I10" s="20"/>
    </row>
    <row r="11" spans="1:9" ht="31.5">
      <c r="A11" s="46" t="s">
        <v>18</v>
      </c>
      <c r="B11" s="49" t="s">
        <v>19</v>
      </c>
      <c r="C11" s="82">
        <v>383095.9591824933</v>
      </c>
      <c r="D11" s="82">
        <v>325529.4058341143</v>
      </c>
      <c r="E11" s="83">
        <v>108.57997182302981</v>
      </c>
      <c r="F11" s="50" t="s">
        <v>20</v>
      </c>
      <c r="G11" s="20"/>
      <c r="H11" s="20"/>
      <c r="I11" s="20"/>
    </row>
    <row r="12" spans="1:9" ht="15.75">
      <c r="A12" s="46" t="s">
        <v>21</v>
      </c>
      <c r="B12" s="49" t="s">
        <v>22</v>
      </c>
      <c r="C12" s="82">
        <v>2691633.4579560305</v>
      </c>
      <c r="D12" s="82">
        <v>2522539.0937420824</v>
      </c>
      <c r="E12" s="83">
        <v>116.21077437485931</v>
      </c>
      <c r="F12" s="50" t="s">
        <v>23</v>
      </c>
      <c r="G12" s="20"/>
      <c r="H12" s="20"/>
      <c r="I12" s="20"/>
    </row>
    <row r="13" spans="1:9" ht="31.5">
      <c r="A13" s="46" t="s">
        <v>24</v>
      </c>
      <c r="B13" s="49" t="s">
        <v>25</v>
      </c>
      <c r="C13" s="82">
        <v>8875302.94876964</v>
      </c>
      <c r="D13" s="82">
        <v>8583488.203997184</v>
      </c>
      <c r="E13" s="83">
        <v>105.58422989007215</v>
      </c>
      <c r="F13" s="50" t="s">
        <v>26</v>
      </c>
      <c r="G13" s="20"/>
      <c r="H13" s="20"/>
      <c r="I13" s="20"/>
    </row>
    <row r="14" spans="1:9" ht="15.75">
      <c r="A14" s="46" t="s">
        <v>27</v>
      </c>
      <c r="B14" s="49" t="s">
        <v>28</v>
      </c>
      <c r="C14" s="82">
        <v>2020537.6008471511</v>
      </c>
      <c r="D14" s="82">
        <v>1934646.3825395657</v>
      </c>
      <c r="E14" s="83">
        <v>104.85203663418577</v>
      </c>
      <c r="F14" s="50" t="s">
        <v>29</v>
      </c>
      <c r="G14" s="20"/>
      <c r="H14" s="20"/>
      <c r="I14" s="20"/>
    </row>
    <row r="15" spans="1:9" ht="15.75">
      <c r="A15" s="46" t="s">
        <v>30</v>
      </c>
      <c r="B15" s="49" t="s">
        <v>124</v>
      </c>
      <c r="C15" s="82">
        <v>503685.9099861349</v>
      </c>
      <c r="D15" s="82">
        <v>482992.2736556649</v>
      </c>
      <c r="E15" s="83">
        <v>104.41684190778848</v>
      </c>
      <c r="F15" s="50" t="s">
        <v>135</v>
      </c>
      <c r="G15" s="20"/>
      <c r="H15" s="20"/>
      <c r="I15" s="20"/>
    </row>
    <row r="16" spans="1:9" ht="15.75">
      <c r="A16" s="46" t="s">
        <v>31</v>
      </c>
      <c r="B16" s="49" t="s">
        <v>32</v>
      </c>
      <c r="C16" s="82">
        <v>2297734.4591647484</v>
      </c>
      <c r="D16" s="82">
        <v>2269540.1248228503</v>
      </c>
      <c r="E16" s="83">
        <v>105.0195328014108</v>
      </c>
      <c r="F16" s="50" t="s">
        <v>33</v>
      </c>
      <c r="G16" s="20"/>
      <c r="H16" s="20"/>
      <c r="I16" s="20"/>
    </row>
    <row r="17" spans="1:9" ht="15.75">
      <c r="A17" s="46" t="s">
        <v>34</v>
      </c>
      <c r="B17" s="49" t="s">
        <v>150</v>
      </c>
      <c r="C17" s="82">
        <v>1360127.3889156403</v>
      </c>
      <c r="D17" s="82">
        <v>1331950.928027657</v>
      </c>
      <c r="E17" s="83">
        <v>101.8935808008594</v>
      </c>
      <c r="F17" s="50" t="s">
        <v>125</v>
      </c>
      <c r="G17" s="20"/>
      <c r="H17" s="20"/>
      <c r="I17" s="20"/>
    </row>
    <row r="18" spans="1:9" ht="15.75">
      <c r="A18" s="46" t="s">
        <v>35</v>
      </c>
      <c r="B18" s="49" t="s">
        <v>36</v>
      </c>
      <c r="C18" s="82">
        <v>3035242.144896659</v>
      </c>
      <c r="D18" s="82">
        <v>2964270.8189682723</v>
      </c>
      <c r="E18" s="83">
        <v>102.05780297865014</v>
      </c>
      <c r="F18" s="50" t="s">
        <v>37</v>
      </c>
      <c r="G18" s="20"/>
      <c r="H18" s="20"/>
      <c r="I18" s="20"/>
    </row>
    <row r="19" spans="1:9" ht="15.75">
      <c r="A19" s="46" t="s">
        <v>38</v>
      </c>
      <c r="B19" s="49" t="s">
        <v>39</v>
      </c>
      <c r="C19" s="82">
        <v>1172566.715294416</v>
      </c>
      <c r="D19" s="82">
        <v>1121503.9373919908</v>
      </c>
      <c r="E19" s="83">
        <v>102.45550344414869</v>
      </c>
      <c r="F19" s="50" t="s">
        <v>40</v>
      </c>
      <c r="G19" s="20"/>
      <c r="H19" s="20"/>
      <c r="I19" s="20"/>
    </row>
    <row r="20" spans="1:9" ht="31.5">
      <c r="A20" s="46" t="s">
        <v>41</v>
      </c>
      <c r="B20" s="49" t="s">
        <v>42</v>
      </c>
      <c r="C20" s="82">
        <v>602605.4484212167</v>
      </c>
      <c r="D20" s="82">
        <v>583644.7490730425</v>
      </c>
      <c r="E20" s="83">
        <v>103.5083618021644</v>
      </c>
      <c r="F20" s="50" t="s">
        <v>43</v>
      </c>
      <c r="G20" s="20"/>
      <c r="H20" s="20"/>
      <c r="I20" s="20"/>
    </row>
    <row r="21" spans="1:9" ht="31.5">
      <c r="A21" s="46" t="s">
        <v>44</v>
      </c>
      <c r="B21" s="49" t="s">
        <v>45</v>
      </c>
      <c r="C21" s="82">
        <v>2141908.432</v>
      </c>
      <c r="D21" s="82">
        <v>1744627.7999125188</v>
      </c>
      <c r="E21" s="83">
        <v>100.08956488795262</v>
      </c>
      <c r="F21" s="50" t="s">
        <v>46</v>
      </c>
      <c r="G21" s="20"/>
      <c r="H21" s="20"/>
      <c r="I21" s="20"/>
    </row>
    <row r="22" spans="1:9" ht="15.75">
      <c r="A22" s="46" t="s">
        <v>47</v>
      </c>
      <c r="B22" s="49" t="s">
        <v>48</v>
      </c>
      <c r="C22" s="82">
        <v>2280461.8091209503</v>
      </c>
      <c r="D22" s="82">
        <v>1812511.5906001148</v>
      </c>
      <c r="E22" s="83">
        <v>97.54107443671919</v>
      </c>
      <c r="F22" s="50" t="s">
        <v>49</v>
      </c>
      <c r="G22" s="20"/>
      <c r="H22" s="20"/>
      <c r="I22" s="20"/>
    </row>
    <row r="23" spans="1:9" ht="15.75">
      <c r="A23" s="46" t="s">
        <v>50</v>
      </c>
      <c r="B23" s="49" t="s">
        <v>51</v>
      </c>
      <c r="C23" s="82">
        <v>1823123.5785013079</v>
      </c>
      <c r="D23" s="82">
        <v>1587304.3012068274</v>
      </c>
      <c r="E23" s="83">
        <v>101.0838053414273</v>
      </c>
      <c r="F23" s="50" t="s">
        <v>52</v>
      </c>
      <c r="G23" s="20"/>
      <c r="H23" s="20"/>
      <c r="I23" s="20"/>
    </row>
    <row r="24" spans="1:9" ht="15.75">
      <c r="A24" s="46" t="s">
        <v>53</v>
      </c>
      <c r="B24" s="49" t="s">
        <v>126</v>
      </c>
      <c r="C24" s="82">
        <v>393803.5575468723</v>
      </c>
      <c r="D24" s="82">
        <v>315620.7044541208</v>
      </c>
      <c r="E24" s="83">
        <v>105.04031398774198</v>
      </c>
      <c r="F24" s="50" t="s">
        <v>154</v>
      </c>
      <c r="G24" s="20"/>
      <c r="H24" s="20"/>
      <c r="I24" s="20"/>
    </row>
    <row r="25" spans="1:9" ht="15.75">
      <c r="A25" s="46" t="s">
        <v>54</v>
      </c>
      <c r="B25" s="49" t="s">
        <v>55</v>
      </c>
      <c r="C25" s="82">
        <v>896075.4723241159</v>
      </c>
      <c r="D25" s="82">
        <v>860748.2094010904</v>
      </c>
      <c r="E25" s="83">
        <v>104.12806769935355</v>
      </c>
      <c r="F25" s="50" t="s">
        <v>56</v>
      </c>
      <c r="G25" s="20"/>
      <c r="H25" s="20"/>
      <c r="I25" s="20"/>
    </row>
    <row r="26" spans="1:9" ht="47.25">
      <c r="A26" s="46" t="s">
        <v>57</v>
      </c>
      <c r="B26" s="49" t="s">
        <v>58</v>
      </c>
      <c r="C26" s="82">
        <v>67129.617</v>
      </c>
      <c r="D26" s="82">
        <v>65237.723032069975</v>
      </c>
      <c r="E26" s="83">
        <v>107.92996723206956</v>
      </c>
      <c r="F26" s="50" t="s">
        <v>59</v>
      </c>
      <c r="G26" s="20"/>
      <c r="H26" s="20"/>
      <c r="I26" s="20"/>
    </row>
    <row r="27" spans="1:9" s="18" customFormat="1" ht="15.75">
      <c r="A27" s="84"/>
      <c r="B27" s="85" t="s">
        <v>84</v>
      </c>
      <c r="C27" s="86">
        <v>43723979.389501914</v>
      </c>
      <c r="D27" s="86">
        <v>43043977.27112828</v>
      </c>
      <c r="E27" s="87">
        <v>104.1464562780609</v>
      </c>
      <c r="F27" s="88" t="s">
        <v>85</v>
      </c>
      <c r="G27" s="20"/>
      <c r="H27" s="20"/>
      <c r="I27" s="20"/>
    </row>
    <row r="28" spans="1:9" s="18" customFormat="1" ht="15.75">
      <c r="A28" s="89"/>
      <c r="B28" s="52" t="s">
        <v>148</v>
      </c>
      <c r="C28" s="86">
        <v>7147015</v>
      </c>
      <c r="D28" s="86">
        <v>6308040.446458921</v>
      </c>
      <c r="E28" s="87">
        <v>102.323175824747</v>
      </c>
      <c r="F28" s="55" t="s">
        <v>60</v>
      </c>
      <c r="G28" s="20"/>
      <c r="H28" s="20"/>
      <c r="I28" s="20"/>
    </row>
    <row r="29" spans="1:9" s="26" customFormat="1" ht="16.5" thickBot="1">
      <c r="A29" s="90"/>
      <c r="B29" s="91" t="s">
        <v>61</v>
      </c>
      <c r="C29" s="92">
        <v>50870994.38950191</v>
      </c>
      <c r="D29" s="92">
        <v>49352017.71758723</v>
      </c>
      <c r="E29" s="93">
        <v>103.90979592222884</v>
      </c>
      <c r="F29" s="94" t="s">
        <v>62</v>
      </c>
      <c r="G29" s="20"/>
      <c r="H29" s="20"/>
      <c r="I29" s="20"/>
    </row>
    <row r="30" spans="2:6" s="22" customFormat="1" ht="14.25" customHeight="1">
      <c r="B30" s="96"/>
      <c r="C30" s="23"/>
      <c r="D30" s="23"/>
      <c r="F30" s="100"/>
    </row>
    <row r="31" spans="1:7" s="22" customFormat="1" ht="15.75">
      <c r="A31" s="141" t="s">
        <v>81</v>
      </c>
      <c r="B31" s="141"/>
      <c r="C31" s="141"/>
      <c r="D31" s="141"/>
      <c r="E31" s="141"/>
      <c r="F31" s="141"/>
      <c r="G31" s="141"/>
    </row>
    <row r="32" spans="1:7" ht="15.75">
      <c r="A32" s="141" t="s">
        <v>82</v>
      </c>
      <c r="B32" s="141"/>
      <c r="C32" s="141"/>
      <c r="D32" s="141"/>
      <c r="E32" s="141"/>
      <c r="F32" s="141"/>
      <c r="G32" s="141"/>
    </row>
    <row r="33" spans="3:5" ht="26.25">
      <c r="C33" s="20"/>
      <c r="D33" s="20"/>
      <c r="E33" s="20"/>
    </row>
    <row r="34" spans="3:4" ht="26.25">
      <c r="C34" s="27"/>
      <c r="D34" s="27"/>
    </row>
    <row r="35" spans="3:4" ht="26.25">
      <c r="C35" s="20"/>
      <c r="D35" s="20"/>
    </row>
    <row r="36" spans="3:4" ht="26.25">
      <c r="C36" s="20"/>
      <c r="D36" s="20"/>
    </row>
    <row r="37" spans="3:4" ht="26.25">
      <c r="C37" s="20"/>
      <c r="D37" s="20"/>
    </row>
    <row r="38" spans="3:4" ht="26.25">
      <c r="C38" s="20"/>
      <c r="D38" s="20"/>
    </row>
  </sheetData>
  <sheetProtection/>
  <mergeCells count="6">
    <mergeCell ref="A32:G32"/>
    <mergeCell ref="A2:F2"/>
    <mergeCell ref="A3:F3"/>
    <mergeCell ref="A4:F4"/>
    <mergeCell ref="A6:B6"/>
    <mergeCell ref="A31:G31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xSplit="2" ySplit="6" topLeftCell="C7" activePane="bottomRight" state="frozen"/>
      <selection pane="topLeft" activeCell="G24" sqref="G24:G32"/>
      <selection pane="topRight" activeCell="G24" sqref="G24:G32"/>
      <selection pane="bottomLeft" activeCell="G24" sqref="G24:G32"/>
      <selection pane="bottomRight" activeCell="A2" sqref="A2:F2"/>
    </sheetView>
  </sheetViews>
  <sheetFormatPr defaultColWidth="9.140625" defaultRowHeight="12.75"/>
  <cols>
    <col min="1" max="1" width="3.00390625" style="5" bestFit="1" customWidth="1"/>
    <col min="2" max="2" width="67.421875" style="97" customWidth="1"/>
    <col min="3" max="3" width="18.28125" style="5" customWidth="1"/>
    <col min="4" max="4" width="20.28125" style="5" customWidth="1"/>
    <col min="5" max="5" width="21.57421875" style="5" customWidth="1"/>
    <col min="6" max="6" width="67.8515625" style="97" customWidth="1"/>
    <col min="7" max="7" width="9.8515625" style="5" bestFit="1" customWidth="1"/>
    <col min="8" max="16384" width="9.140625" style="5" customWidth="1"/>
  </cols>
  <sheetData>
    <row r="1" spans="1:6" ht="18.75">
      <c r="A1" s="64"/>
      <c r="B1" s="66"/>
      <c r="C1" s="64"/>
      <c r="D1" s="64"/>
      <c r="E1" s="64"/>
      <c r="F1" s="74" t="s">
        <v>156</v>
      </c>
    </row>
    <row r="2" spans="1:6" s="17" customFormat="1" ht="21" customHeight="1">
      <c r="A2" s="150" t="s">
        <v>86</v>
      </c>
      <c r="B2" s="150"/>
      <c r="C2" s="150"/>
      <c r="D2" s="150"/>
      <c r="E2" s="150"/>
      <c r="F2" s="150"/>
    </row>
    <row r="3" spans="1:6" s="17" customFormat="1" ht="21" customHeight="1">
      <c r="A3" s="150" t="s">
        <v>87</v>
      </c>
      <c r="B3" s="150"/>
      <c r="C3" s="150"/>
      <c r="D3" s="150"/>
      <c r="E3" s="150"/>
      <c r="F3" s="150"/>
    </row>
    <row r="4" spans="1:6" s="105" customFormat="1" ht="21" customHeight="1">
      <c r="A4" s="150" t="s">
        <v>162</v>
      </c>
      <c r="B4" s="150"/>
      <c r="C4" s="150"/>
      <c r="D4" s="150"/>
      <c r="E4" s="150"/>
      <c r="F4" s="150"/>
    </row>
    <row r="5" spans="1:6" ht="23.25" thickBot="1">
      <c r="A5" s="6"/>
      <c r="B5" s="102"/>
      <c r="C5" s="7"/>
      <c r="D5" s="7"/>
      <c r="E5" s="7"/>
      <c r="F5" s="95"/>
    </row>
    <row r="6" spans="1:6" ht="110.25">
      <c r="A6" s="143"/>
      <c r="B6" s="149"/>
      <c r="C6" s="81" t="s">
        <v>123</v>
      </c>
      <c r="D6" s="81" t="s">
        <v>164</v>
      </c>
      <c r="E6" s="81" t="s">
        <v>165</v>
      </c>
      <c r="F6" s="99"/>
    </row>
    <row r="7" spans="1:9" ht="15.75">
      <c r="A7" s="46" t="s">
        <v>7</v>
      </c>
      <c r="B7" s="49" t="s">
        <v>8</v>
      </c>
      <c r="C7" s="82">
        <v>10384809.620794065</v>
      </c>
      <c r="D7" s="82">
        <v>13029874.557861084</v>
      </c>
      <c r="E7" s="83">
        <v>106</v>
      </c>
      <c r="F7" s="50" t="s">
        <v>9</v>
      </c>
      <c r="G7" s="20"/>
      <c r="H7" s="20"/>
      <c r="I7" s="20"/>
    </row>
    <row r="8" spans="1:9" ht="15.75">
      <c r="A8" s="46" t="s">
        <v>10</v>
      </c>
      <c r="B8" s="49" t="s">
        <v>11</v>
      </c>
      <c r="C8" s="82">
        <v>236982.33513164186</v>
      </c>
      <c r="D8" s="82">
        <v>224202.77685112756</v>
      </c>
      <c r="E8" s="83">
        <v>107.00002604968464</v>
      </c>
      <c r="F8" s="50" t="s">
        <v>12</v>
      </c>
      <c r="G8" s="20"/>
      <c r="H8" s="20"/>
      <c r="I8" s="20"/>
    </row>
    <row r="9" spans="1:9" ht="15.75">
      <c r="A9" s="46" t="s">
        <v>13</v>
      </c>
      <c r="B9" s="49" t="s">
        <v>14</v>
      </c>
      <c r="C9" s="82">
        <v>15265745.595550468</v>
      </c>
      <c r="D9" s="82">
        <v>15198895.616267378</v>
      </c>
      <c r="E9" s="83">
        <v>98.33989927155334</v>
      </c>
      <c r="F9" s="50" t="s">
        <v>15</v>
      </c>
      <c r="G9" s="20"/>
      <c r="H9" s="20"/>
      <c r="I9" s="20"/>
    </row>
    <row r="10" spans="1:9" ht="31.5">
      <c r="A10" s="46" t="s">
        <v>16</v>
      </c>
      <c r="B10" s="49" t="s">
        <v>17</v>
      </c>
      <c r="C10" s="82">
        <v>3462721.4052061937</v>
      </c>
      <c r="D10" s="82">
        <v>3404838.55597331</v>
      </c>
      <c r="E10" s="83">
        <v>109.80000000000001</v>
      </c>
      <c r="F10" s="50" t="s">
        <v>151</v>
      </c>
      <c r="G10" s="20"/>
      <c r="H10" s="20"/>
      <c r="I10" s="20"/>
    </row>
    <row r="11" spans="1:9" ht="31.5">
      <c r="A11" s="46" t="s">
        <v>18</v>
      </c>
      <c r="B11" s="49" t="s">
        <v>19</v>
      </c>
      <c r="C11" s="82">
        <v>810950.7320585602</v>
      </c>
      <c r="D11" s="82">
        <v>689531.7603038825</v>
      </c>
      <c r="E11" s="83">
        <v>108.30926391520508</v>
      </c>
      <c r="F11" s="50" t="s">
        <v>20</v>
      </c>
      <c r="G11" s="20"/>
      <c r="H11" s="20"/>
      <c r="I11" s="20"/>
    </row>
    <row r="12" spans="1:9" ht="15.75">
      <c r="A12" s="46" t="s">
        <v>21</v>
      </c>
      <c r="B12" s="49" t="s">
        <v>22</v>
      </c>
      <c r="C12" s="82">
        <v>6359077.310828914</v>
      </c>
      <c r="D12" s="82">
        <v>5993475.316521125</v>
      </c>
      <c r="E12" s="83">
        <v>116.36976628165235</v>
      </c>
      <c r="F12" s="50" t="s">
        <v>23</v>
      </c>
      <c r="G12" s="20"/>
      <c r="H12" s="20"/>
      <c r="I12" s="20"/>
    </row>
    <row r="13" spans="1:9" ht="31.5">
      <c r="A13" s="46" t="s">
        <v>24</v>
      </c>
      <c r="B13" s="49" t="s">
        <v>25</v>
      </c>
      <c r="C13" s="82">
        <v>12313951.321212512</v>
      </c>
      <c r="D13" s="82">
        <v>11932123.373267937</v>
      </c>
      <c r="E13" s="83">
        <v>105.70007750725192</v>
      </c>
      <c r="F13" s="50" t="s">
        <v>26</v>
      </c>
      <c r="G13" s="20"/>
      <c r="H13" s="20"/>
      <c r="I13" s="20"/>
    </row>
    <row r="14" spans="1:9" ht="15.75">
      <c r="A14" s="46" t="s">
        <v>27</v>
      </c>
      <c r="B14" s="49" t="s">
        <v>28</v>
      </c>
      <c r="C14" s="82">
        <v>4867850.969089213</v>
      </c>
      <c r="D14" s="82">
        <v>4674039.588735783</v>
      </c>
      <c r="E14" s="83">
        <v>105.25940969390872</v>
      </c>
      <c r="F14" s="50" t="s">
        <v>29</v>
      </c>
      <c r="G14" s="20"/>
      <c r="H14" s="20"/>
      <c r="I14" s="20"/>
    </row>
    <row r="15" spans="1:9" ht="15.75">
      <c r="A15" s="46" t="s">
        <v>30</v>
      </c>
      <c r="B15" s="49" t="s">
        <v>124</v>
      </c>
      <c r="C15" s="82">
        <v>970831.9471033675</v>
      </c>
      <c r="D15" s="82">
        <v>937096.4740379995</v>
      </c>
      <c r="E15" s="83">
        <v>104.96214688479333</v>
      </c>
      <c r="F15" s="50" t="s">
        <v>135</v>
      </c>
      <c r="G15" s="20"/>
      <c r="H15" s="20"/>
      <c r="I15" s="20"/>
    </row>
    <row r="16" spans="1:9" ht="15.75">
      <c r="A16" s="46" t="s">
        <v>31</v>
      </c>
      <c r="B16" s="49" t="s">
        <v>32</v>
      </c>
      <c r="C16" s="82">
        <v>3595057.6963650426</v>
      </c>
      <c r="D16" s="82">
        <v>3574649.316334919</v>
      </c>
      <c r="E16" s="83">
        <v>105.12282369858266</v>
      </c>
      <c r="F16" s="50" t="s">
        <v>33</v>
      </c>
      <c r="G16" s="20"/>
      <c r="H16" s="20"/>
      <c r="I16" s="20"/>
    </row>
    <row r="17" spans="1:9" ht="15.75">
      <c r="A17" s="46" t="s">
        <v>34</v>
      </c>
      <c r="B17" s="49" t="s">
        <v>150</v>
      </c>
      <c r="C17" s="82">
        <v>1842242.8050873254</v>
      </c>
      <c r="D17" s="82">
        <v>1790323.4257408408</v>
      </c>
      <c r="E17" s="83">
        <v>101.80012521337079</v>
      </c>
      <c r="F17" s="50" t="s">
        <v>125</v>
      </c>
      <c r="G17" s="20"/>
      <c r="H17" s="20"/>
      <c r="I17" s="20"/>
    </row>
    <row r="18" spans="1:9" ht="15.75">
      <c r="A18" s="46" t="s">
        <v>35</v>
      </c>
      <c r="B18" s="49" t="s">
        <v>36</v>
      </c>
      <c r="C18" s="82">
        <v>4031659.7754192716</v>
      </c>
      <c r="D18" s="82">
        <v>3947830.451152212</v>
      </c>
      <c r="E18" s="83">
        <v>102.44223545564344</v>
      </c>
      <c r="F18" s="50" t="s">
        <v>37</v>
      </c>
      <c r="G18" s="20"/>
      <c r="H18" s="20"/>
      <c r="I18" s="20"/>
    </row>
    <row r="19" spans="1:9" ht="15.75">
      <c r="A19" s="46" t="s">
        <v>38</v>
      </c>
      <c r="B19" s="49" t="s">
        <v>39</v>
      </c>
      <c r="C19" s="82">
        <v>1910170.0759779832</v>
      </c>
      <c r="D19" s="82">
        <v>1841311.7847120261</v>
      </c>
      <c r="E19" s="83">
        <v>103.01526553380782</v>
      </c>
      <c r="F19" s="50" t="s">
        <v>40</v>
      </c>
      <c r="G19" s="20"/>
      <c r="H19" s="20"/>
      <c r="I19" s="20"/>
    </row>
    <row r="20" spans="1:9" ht="31.5">
      <c r="A20" s="46" t="s">
        <v>41</v>
      </c>
      <c r="B20" s="49" t="s">
        <v>42</v>
      </c>
      <c r="C20" s="82">
        <v>1152082.275398619</v>
      </c>
      <c r="D20" s="82">
        <v>1119613.4843523994</v>
      </c>
      <c r="E20" s="83">
        <v>109.41814052498155</v>
      </c>
      <c r="F20" s="50" t="s">
        <v>43</v>
      </c>
      <c r="G20" s="20"/>
      <c r="H20" s="20"/>
      <c r="I20" s="20"/>
    </row>
    <row r="21" spans="1:9" ht="31.5">
      <c r="A21" s="46" t="s">
        <v>44</v>
      </c>
      <c r="B21" s="49" t="s">
        <v>45</v>
      </c>
      <c r="C21" s="82">
        <v>3113239</v>
      </c>
      <c r="D21" s="82">
        <v>2546901.8976825094</v>
      </c>
      <c r="E21" s="83">
        <v>100.4</v>
      </c>
      <c r="F21" s="50" t="s">
        <v>46</v>
      </c>
      <c r="G21" s="20"/>
      <c r="H21" s="20"/>
      <c r="I21" s="20"/>
    </row>
    <row r="22" spans="1:9" ht="15.75">
      <c r="A22" s="46" t="s">
        <v>47</v>
      </c>
      <c r="B22" s="49" t="s">
        <v>48</v>
      </c>
      <c r="C22" s="82">
        <v>2950967.250984953</v>
      </c>
      <c r="D22" s="82">
        <v>2356972.1594279776</v>
      </c>
      <c r="E22" s="83">
        <v>97.69999999999999</v>
      </c>
      <c r="F22" s="50" t="s">
        <v>49</v>
      </c>
      <c r="G22" s="20"/>
      <c r="H22" s="20"/>
      <c r="I22" s="20"/>
    </row>
    <row r="23" spans="1:9" ht="15.75">
      <c r="A23" s="46" t="s">
        <v>50</v>
      </c>
      <c r="B23" s="49" t="s">
        <v>51</v>
      </c>
      <c r="C23" s="82">
        <v>2799956.491838225</v>
      </c>
      <c r="D23" s="82">
        <v>2448112.4530735123</v>
      </c>
      <c r="E23" s="83">
        <v>101.17198038957815</v>
      </c>
      <c r="F23" s="50" t="s">
        <v>52</v>
      </c>
      <c r="G23" s="20"/>
      <c r="H23" s="20"/>
      <c r="I23" s="20"/>
    </row>
    <row r="24" spans="1:9" ht="15.75">
      <c r="A24" s="46" t="s">
        <v>53</v>
      </c>
      <c r="B24" s="49" t="s">
        <v>126</v>
      </c>
      <c r="C24" s="82">
        <v>553905.5847143037</v>
      </c>
      <c r="D24" s="82">
        <v>445149.17366096453</v>
      </c>
      <c r="E24" s="83">
        <v>105.28048296170745</v>
      </c>
      <c r="F24" s="50" t="s">
        <v>154</v>
      </c>
      <c r="G24" s="20"/>
      <c r="H24" s="20"/>
      <c r="I24" s="20"/>
    </row>
    <row r="25" spans="1:9" ht="15.75">
      <c r="A25" s="46" t="s">
        <v>54</v>
      </c>
      <c r="B25" s="49" t="s">
        <v>55</v>
      </c>
      <c r="C25" s="82">
        <v>1434691.6084583553</v>
      </c>
      <c r="D25" s="82">
        <v>1394258.1228944173</v>
      </c>
      <c r="E25" s="83">
        <v>103.93550508390774</v>
      </c>
      <c r="F25" s="50" t="s">
        <v>56</v>
      </c>
      <c r="G25" s="20"/>
      <c r="H25" s="20"/>
      <c r="I25" s="20"/>
    </row>
    <row r="26" spans="1:9" ht="47.25">
      <c r="A26" s="46" t="s">
        <v>57</v>
      </c>
      <c r="B26" s="49" t="s">
        <v>58</v>
      </c>
      <c r="C26" s="82">
        <v>67129.617</v>
      </c>
      <c r="D26" s="82">
        <v>65237.723032069975</v>
      </c>
      <c r="E26" s="83">
        <v>107.92996723206956</v>
      </c>
      <c r="F26" s="50" t="s">
        <v>59</v>
      </c>
      <c r="G26" s="20"/>
      <c r="H26" s="20"/>
      <c r="I26" s="20"/>
    </row>
    <row r="27" spans="1:9" s="28" customFormat="1" ht="30.75" thickBot="1">
      <c r="A27" s="90"/>
      <c r="B27" s="103" t="s">
        <v>88</v>
      </c>
      <c r="C27" s="92">
        <v>78124023.41821902</v>
      </c>
      <c r="D27" s="92">
        <v>77614438.01188345</v>
      </c>
      <c r="E27" s="93">
        <v>104.20223155953072</v>
      </c>
      <c r="F27" s="94" t="s">
        <v>89</v>
      </c>
      <c r="G27" s="20"/>
      <c r="H27" s="20"/>
      <c r="I27" s="20"/>
    </row>
    <row r="28" spans="3:5" ht="15.75">
      <c r="C28" s="20"/>
      <c r="D28" s="20"/>
      <c r="E28" s="21"/>
    </row>
    <row r="29" spans="1:7" ht="15.75">
      <c r="A29" s="141" t="s">
        <v>81</v>
      </c>
      <c r="B29" s="141"/>
      <c r="C29" s="141"/>
      <c r="D29" s="141"/>
      <c r="E29" s="141"/>
      <c r="F29" s="141"/>
      <c r="G29" s="141"/>
    </row>
    <row r="30" spans="1:7" ht="15.75">
      <c r="A30" s="141" t="s">
        <v>82</v>
      </c>
      <c r="B30" s="141"/>
      <c r="C30" s="141"/>
      <c r="D30" s="141"/>
      <c r="E30" s="141"/>
      <c r="F30" s="141"/>
      <c r="G30" s="141"/>
    </row>
    <row r="31" ht="15.75">
      <c r="D31" s="20"/>
    </row>
    <row r="32" spans="3:5" ht="15.75">
      <c r="C32" s="20"/>
      <c r="E32" s="21"/>
    </row>
    <row r="33" spans="3:5" ht="15.75">
      <c r="C33" s="20"/>
      <c r="D33" s="20"/>
      <c r="E33" s="29"/>
    </row>
  </sheetData>
  <sheetProtection/>
  <mergeCells count="6">
    <mergeCell ref="A30:G30"/>
    <mergeCell ref="A2:F2"/>
    <mergeCell ref="A3:F3"/>
    <mergeCell ref="A4:F4"/>
    <mergeCell ref="A6:B6"/>
    <mergeCell ref="A29:G29"/>
  </mergeCells>
  <printOptions horizontalCentered="1" verticalCentered="1"/>
  <pageMargins left="0.433070866141732" right="0.433070866141732" top="0.196850393700787" bottom="0.511811023622047" header="0.21" footer="0.31496062992126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.8515625" style="5" customWidth="1"/>
    <col min="2" max="2" width="68.28125" style="97" customWidth="1"/>
    <col min="3" max="3" width="18.28125" style="5" customWidth="1"/>
    <col min="4" max="4" width="24.421875" style="5" customWidth="1"/>
    <col min="5" max="5" width="23.57421875" style="5" customWidth="1"/>
    <col min="6" max="6" width="58.140625" style="97" customWidth="1"/>
    <col min="7" max="16384" width="9.140625" style="5" customWidth="1"/>
  </cols>
  <sheetData>
    <row r="1" spans="1:6" ht="18.75">
      <c r="A1" s="64"/>
      <c r="B1" s="66"/>
      <c r="C1" s="64"/>
      <c r="D1" s="64"/>
      <c r="E1" s="64"/>
      <c r="F1" s="74" t="s">
        <v>157</v>
      </c>
    </row>
    <row r="2" spans="1:6" s="17" customFormat="1" ht="19.5" customHeight="1">
      <c r="A2" s="148" t="s">
        <v>90</v>
      </c>
      <c r="B2" s="148"/>
      <c r="C2" s="148"/>
      <c r="D2" s="148"/>
      <c r="E2" s="148"/>
      <c r="F2" s="148"/>
    </row>
    <row r="3" spans="1:6" s="17" customFormat="1" ht="19.5" customHeight="1">
      <c r="A3" s="148" t="s">
        <v>91</v>
      </c>
      <c r="B3" s="148"/>
      <c r="C3" s="148"/>
      <c r="D3" s="148"/>
      <c r="E3" s="148"/>
      <c r="F3" s="148"/>
    </row>
    <row r="4" spans="1:6" s="17" customFormat="1" ht="19.5" customHeight="1">
      <c r="A4" s="148" t="s">
        <v>162</v>
      </c>
      <c r="B4" s="148"/>
      <c r="C4" s="148"/>
      <c r="D4" s="148"/>
      <c r="E4" s="148"/>
      <c r="F4" s="148"/>
    </row>
    <row r="5" spans="1:6" ht="33.75" thickBot="1">
      <c r="A5" s="25"/>
      <c r="B5" s="104"/>
      <c r="C5" s="30"/>
      <c r="D5" s="30"/>
      <c r="E5" s="30"/>
      <c r="F5" s="104"/>
    </row>
    <row r="6" spans="1:6" ht="94.5">
      <c r="A6" s="143"/>
      <c r="B6" s="149"/>
      <c r="C6" s="81" t="s">
        <v>123</v>
      </c>
      <c r="D6" s="81" t="s">
        <v>164</v>
      </c>
      <c r="E6" s="81" t="s">
        <v>166</v>
      </c>
      <c r="F6" s="99"/>
    </row>
    <row r="7" spans="1:9" ht="15.75">
      <c r="A7" s="46" t="s">
        <v>7</v>
      </c>
      <c r="B7" s="49" t="s">
        <v>8</v>
      </c>
      <c r="C7" s="82">
        <v>4577647.15479934</v>
      </c>
      <c r="D7" s="82">
        <v>5723352.108783408</v>
      </c>
      <c r="E7" s="83">
        <v>106.1</v>
      </c>
      <c r="F7" s="50" t="s">
        <v>9</v>
      </c>
      <c r="G7" s="20"/>
      <c r="H7" s="20"/>
      <c r="I7" s="20"/>
    </row>
    <row r="8" spans="1:9" ht="15.75">
      <c r="A8" s="46" t="s">
        <v>10</v>
      </c>
      <c r="B8" s="49" t="s">
        <v>11</v>
      </c>
      <c r="C8" s="82">
        <v>118614.46547161318</v>
      </c>
      <c r="D8" s="82">
        <v>112998.19953296828</v>
      </c>
      <c r="E8" s="83">
        <v>107.33184526388922</v>
      </c>
      <c r="F8" s="50" t="s">
        <v>12</v>
      </c>
      <c r="G8" s="20"/>
      <c r="H8" s="20"/>
      <c r="I8" s="20"/>
    </row>
    <row r="9" spans="1:9" ht="15.75">
      <c r="A9" s="46" t="s">
        <v>13</v>
      </c>
      <c r="B9" s="49" t="s">
        <v>14</v>
      </c>
      <c r="C9" s="82">
        <v>9633179.039425</v>
      </c>
      <c r="D9" s="82">
        <v>9665456.38527764</v>
      </c>
      <c r="E9" s="83">
        <v>97.88603525025759</v>
      </c>
      <c r="F9" s="50" t="s">
        <v>15</v>
      </c>
      <c r="G9" s="20"/>
      <c r="H9" s="20"/>
      <c r="I9" s="20"/>
    </row>
    <row r="10" spans="1:9" ht="31.5">
      <c r="A10" s="46" t="s">
        <v>16</v>
      </c>
      <c r="B10" s="49" t="s">
        <v>17</v>
      </c>
      <c r="C10" s="82">
        <v>1841873.4074118815</v>
      </c>
      <c r="D10" s="82">
        <v>1818183.7888897476</v>
      </c>
      <c r="E10" s="83">
        <v>110.03989717887028</v>
      </c>
      <c r="F10" s="50" t="s">
        <v>151</v>
      </c>
      <c r="G10" s="20"/>
      <c r="H10" s="20"/>
      <c r="I10" s="20"/>
    </row>
    <row r="11" spans="1:9" ht="31.5">
      <c r="A11" s="46" t="s">
        <v>18</v>
      </c>
      <c r="B11" s="49" t="s">
        <v>19</v>
      </c>
      <c r="C11" s="82">
        <v>427854.77287606697</v>
      </c>
      <c r="D11" s="82">
        <v>364002.35446976824</v>
      </c>
      <c r="E11" s="83">
        <v>108.06830910154525</v>
      </c>
      <c r="F11" s="50" t="s">
        <v>20</v>
      </c>
      <c r="G11" s="20"/>
      <c r="H11" s="20"/>
      <c r="I11" s="20"/>
    </row>
    <row r="12" spans="1:9" ht="15.75">
      <c r="A12" s="46" t="s">
        <v>21</v>
      </c>
      <c r="B12" s="49" t="s">
        <v>22</v>
      </c>
      <c r="C12" s="82">
        <v>3667443.8528728834</v>
      </c>
      <c r="D12" s="82">
        <v>3470936.2227790426</v>
      </c>
      <c r="E12" s="83">
        <v>116.48558855711822</v>
      </c>
      <c r="F12" s="50" t="s">
        <v>23</v>
      </c>
      <c r="G12" s="20"/>
      <c r="H12" s="20"/>
      <c r="I12" s="20"/>
    </row>
    <row r="13" spans="1:9" ht="47.25">
      <c r="A13" s="46" t="s">
        <v>24</v>
      </c>
      <c r="B13" s="49" t="s">
        <v>25</v>
      </c>
      <c r="C13" s="82">
        <v>3438648.372442871</v>
      </c>
      <c r="D13" s="82">
        <v>3348635.169270753</v>
      </c>
      <c r="E13" s="83">
        <v>105.99819158509511</v>
      </c>
      <c r="F13" s="50" t="s">
        <v>26</v>
      </c>
      <c r="G13" s="20"/>
      <c r="H13" s="20"/>
      <c r="I13" s="20"/>
    </row>
    <row r="14" spans="1:9" ht="15.75">
      <c r="A14" s="46" t="s">
        <v>27</v>
      </c>
      <c r="B14" s="49" t="s">
        <v>28</v>
      </c>
      <c r="C14" s="82">
        <v>2847313.3682420617</v>
      </c>
      <c r="D14" s="82">
        <v>2739393.206196217</v>
      </c>
      <c r="E14" s="83">
        <v>105.54902190468351</v>
      </c>
      <c r="F14" s="50" t="s">
        <v>29</v>
      </c>
      <c r="G14" s="20"/>
      <c r="H14" s="20"/>
      <c r="I14" s="20"/>
    </row>
    <row r="15" spans="1:9" ht="31.5">
      <c r="A15" s="46" t="s">
        <v>30</v>
      </c>
      <c r="B15" s="49" t="s">
        <v>124</v>
      </c>
      <c r="C15" s="82">
        <v>467146.0371172326</v>
      </c>
      <c r="D15" s="82">
        <v>454104.20038233465</v>
      </c>
      <c r="E15" s="83">
        <v>105.54842723476499</v>
      </c>
      <c r="F15" s="50" t="s">
        <v>135</v>
      </c>
      <c r="G15" s="20"/>
      <c r="H15" s="20"/>
      <c r="I15" s="20"/>
    </row>
    <row r="16" spans="1:9" ht="15.75">
      <c r="A16" s="46" t="s">
        <v>31</v>
      </c>
      <c r="B16" s="49" t="s">
        <v>32</v>
      </c>
      <c r="C16" s="82">
        <v>1297323.2372002942</v>
      </c>
      <c r="D16" s="82">
        <v>1305109.1915120687</v>
      </c>
      <c r="E16" s="83">
        <v>105.30292772863747</v>
      </c>
      <c r="F16" s="50" t="s">
        <v>33</v>
      </c>
      <c r="G16" s="20"/>
      <c r="H16" s="20"/>
      <c r="I16" s="20"/>
    </row>
    <row r="17" spans="1:9" ht="15.75">
      <c r="A17" s="46" t="s">
        <v>34</v>
      </c>
      <c r="B17" s="49" t="s">
        <v>150</v>
      </c>
      <c r="C17" s="82">
        <v>482115.4161716851</v>
      </c>
      <c r="D17" s="82">
        <v>458372.4977131838</v>
      </c>
      <c r="E17" s="83">
        <v>101.52952976037042</v>
      </c>
      <c r="F17" s="50" t="s">
        <v>125</v>
      </c>
      <c r="G17" s="20"/>
      <c r="H17" s="20"/>
      <c r="I17" s="20"/>
    </row>
    <row r="18" spans="1:9" ht="15.75">
      <c r="A18" s="46" t="s">
        <v>35</v>
      </c>
      <c r="B18" s="49" t="s">
        <v>36</v>
      </c>
      <c r="C18" s="82">
        <v>996417.6305226127</v>
      </c>
      <c r="D18" s="82">
        <v>983559.6321839397</v>
      </c>
      <c r="E18" s="83">
        <v>103.61856392206651</v>
      </c>
      <c r="F18" s="50" t="s">
        <v>37</v>
      </c>
      <c r="G18" s="20"/>
      <c r="H18" s="20"/>
      <c r="I18" s="20"/>
    </row>
    <row r="19" spans="1:9" ht="15.75">
      <c r="A19" s="46" t="s">
        <v>38</v>
      </c>
      <c r="B19" s="49" t="s">
        <v>39</v>
      </c>
      <c r="C19" s="82">
        <v>737603.3606835671</v>
      </c>
      <c r="D19" s="82">
        <v>719807.8473200354</v>
      </c>
      <c r="E19" s="83">
        <v>103.89970215898276</v>
      </c>
      <c r="F19" s="50" t="s">
        <v>40</v>
      </c>
      <c r="G19" s="20"/>
      <c r="H19" s="20"/>
      <c r="I19" s="20"/>
    </row>
    <row r="20" spans="1:9" ht="31.5">
      <c r="A20" s="46" t="s">
        <v>41</v>
      </c>
      <c r="B20" s="49" t="s">
        <v>42</v>
      </c>
      <c r="C20" s="82">
        <v>549476.8269774023</v>
      </c>
      <c r="D20" s="82">
        <v>535968.7352793568</v>
      </c>
      <c r="E20" s="83">
        <v>116.67204302010164</v>
      </c>
      <c r="F20" s="50" t="s">
        <v>43</v>
      </c>
      <c r="G20" s="20"/>
      <c r="H20" s="20"/>
      <c r="I20" s="20"/>
    </row>
    <row r="21" spans="1:9" ht="31.5">
      <c r="A21" s="46" t="s">
        <v>44</v>
      </c>
      <c r="B21" s="49" t="s">
        <v>45</v>
      </c>
      <c r="C21" s="82">
        <v>971330.568</v>
      </c>
      <c r="D21" s="82">
        <v>802274.0977699904</v>
      </c>
      <c r="E21" s="83">
        <v>101.08176526504747</v>
      </c>
      <c r="F21" s="50" t="s">
        <v>46</v>
      </c>
      <c r="G21" s="20"/>
      <c r="H21" s="20"/>
      <c r="I21" s="20"/>
    </row>
    <row r="22" spans="1:9" ht="15.75">
      <c r="A22" s="46" t="s">
        <v>47</v>
      </c>
      <c r="B22" s="49" t="s">
        <v>48</v>
      </c>
      <c r="C22" s="82">
        <v>670505.4418640026</v>
      </c>
      <c r="D22" s="82">
        <v>544460.5688278629</v>
      </c>
      <c r="E22" s="83">
        <v>98.23281590166097</v>
      </c>
      <c r="F22" s="50" t="s">
        <v>49</v>
      </c>
      <c r="G22" s="20"/>
      <c r="H22" s="20"/>
      <c r="I22" s="20"/>
    </row>
    <row r="23" spans="1:9" ht="15.75">
      <c r="A23" s="46" t="s">
        <v>50</v>
      </c>
      <c r="B23" s="49" t="s">
        <v>51</v>
      </c>
      <c r="C23" s="82">
        <v>976832.9133369173</v>
      </c>
      <c r="D23" s="82">
        <v>860808.1518666849</v>
      </c>
      <c r="E23" s="83">
        <v>101.33497652814947</v>
      </c>
      <c r="F23" s="50" t="s">
        <v>52</v>
      </c>
      <c r="G23" s="20"/>
      <c r="H23" s="20"/>
      <c r="I23" s="20"/>
    </row>
    <row r="24" spans="1:9" ht="15.75">
      <c r="A24" s="46" t="s">
        <v>53</v>
      </c>
      <c r="B24" s="49" t="s">
        <v>126</v>
      </c>
      <c r="C24" s="82">
        <v>160102.0271674314</v>
      </c>
      <c r="D24" s="82">
        <v>129528.46920684376</v>
      </c>
      <c r="E24" s="83">
        <v>105.87032454640229</v>
      </c>
      <c r="F24" s="50" t="s">
        <v>154</v>
      </c>
      <c r="G24" s="20"/>
      <c r="H24" s="20"/>
      <c r="I24" s="20"/>
    </row>
    <row r="25" spans="1:9" ht="15.75">
      <c r="A25" s="46" t="s">
        <v>54</v>
      </c>
      <c r="B25" s="49" t="s">
        <v>55</v>
      </c>
      <c r="C25" s="82">
        <v>538616.1361342394</v>
      </c>
      <c r="D25" s="82">
        <v>533509.9134933269</v>
      </c>
      <c r="E25" s="83">
        <v>103.6263275645883</v>
      </c>
      <c r="F25" s="50" t="s">
        <v>56</v>
      </c>
      <c r="G25" s="20"/>
      <c r="H25" s="20"/>
      <c r="I25" s="20"/>
    </row>
    <row r="26" spans="1:9" ht="47.25">
      <c r="A26" s="46" t="s">
        <v>57</v>
      </c>
      <c r="B26" s="49" t="s">
        <v>58</v>
      </c>
      <c r="C26" s="136"/>
      <c r="D26" s="136"/>
      <c r="E26" s="137"/>
      <c r="F26" s="50" t="s">
        <v>59</v>
      </c>
      <c r="G26" s="20"/>
      <c r="H26" s="20"/>
      <c r="I26" s="20"/>
    </row>
    <row r="27" spans="1:9" s="31" customFormat="1" ht="27.75" thickBot="1">
      <c r="A27" s="90"/>
      <c r="B27" s="103" t="s">
        <v>92</v>
      </c>
      <c r="C27" s="92">
        <v>34400044.0287171</v>
      </c>
      <c r="D27" s="92">
        <v>34570460.74075517</v>
      </c>
      <c r="E27" s="93">
        <v>104.27176139618832</v>
      </c>
      <c r="F27" s="94" t="s">
        <v>93</v>
      </c>
      <c r="G27" s="20"/>
      <c r="H27" s="20"/>
      <c r="I27" s="20"/>
    </row>
    <row r="28" spans="3:4" ht="15.75">
      <c r="C28" s="20"/>
      <c r="D28" s="20"/>
    </row>
    <row r="29" spans="1:7" ht="15.75">
      <c r="A29" s="141" t="s">
        <v>81</v>
      </c>
      <c r="B29" s="141"/>
      <c r="C29" s="141"/>
      <c r="D29" s="141"/>
      <c r="E29" s="141"/>
      <c r="F29" s="141"/>
      <c r="G29" s="141"/>
    </row>
    <row r="30" spans="1:7" ht="15.75">
      <c r="A30" s="141" t="s">
        <v>82</v>
      </c>
      <c r="B30" s="141"/>
      <c r="C30" s="141"/>
      <c r="D30" s="141"/>
      <c r="E30" s="141"/>
      <c r="F30" s="141"/>
      <c r="G30" s="141"/>
    </row>
    <row r="33" spans="3:4" ht="15.75">
      <c r="C33" s="20"/>
      <c r="D33" s="20"/>
    </row>
    <row r="35" ht="15.75">
      <c r="C35" s="20"/>
    </row>
  </sheetData>
  <sheetProtection/>
  <mergeCells count="6">
    <mergeCell ref="A30:G30"/>
    <mergeCell ref="A2:F2"/>
    <mergeCell ref="A3:F3"/>
    <mergeCell ref="A4:F4"/>
    <mergeCell ref="A6:B6"/>
    <mergeCell ref="A29:G29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cp:lastPrinted>2019-03-12T14:16:43Z</cp:lastPrinted>
  <dcterms:created xsi:type="dcterms:W3CDTF">2015-06-11T13:08:02Z</dcterms:created>
  <dcterms:modified xsi:type="dcterms:W3CDTF">2019-03-14T13:56:45Z</dcterms:modified>
  <cp:category/>
  <cp:version/>
  <cp:contentType/>
  <cp:contentStatus/>
</cp:coreProperties>
</file>