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 Calfa\Desktop\Recalcul\date recalculate final\11.07.2022\Nota de revizuire\"/>
    </mc:Choice>
  </mc:AlternateContent>
  <xr:revisionPtr revIDLastSave="0" documentId="8_{68B7040F-003D-48CA-9DE7-1E6CEA32E6D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ul 1" sheetId="4" r:id="rId1"/>
    <sheet name="Tabelul 2" sheetId="3" r:id="rId2"/>
    <sheet name="Tabelul 3.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3" l="1"/>
  <c r="H12" i="3" s="1"/>
  <c r="B38" i="3"/>
  <c r="B32" i="3"/>
  <c r="H38" i="3"/>
  <c r="F36" i="3"/>
  <c r="B31" i="3"/>
  <c r="B37" i="3" s="1"/>
  <c r="C31" i="3"/>
  <c r="C37" i="3" s="1"/>
  <c r="D31" i="3"/>
  <c r="E31" i="3"/>
  <c r="F31" i="3"/>
  <c r="G31" i="3"/>
  <c r="G37" i="3" s="1"/>
  <c r="H31" i="3"/>
  <c r="H37" i="3" s="1"/>
  <c r="C32" i="3"/>
  <c r="C38" i="3" s="1"/>
  <c r="D32" i="3"/>
  <c r="D38" i="3" s="1"/>
  <c r="E32" i="3"/>
  <c r="E38" i="3" s="1"/>
  <c r="F32" i="3"/>
  <c r="G32" i="3"/>
  <c r="H32" i="3"/>
  <c r="B33" i="3"/>
  <c r="C33" i="3"/>
  <c r="D33" i="3"/>
  <c r="E33" i="3"/>
  <c r="F33" i="3"/>
  <c r="G33" i="3"/>
  <c r="H33" i="3"/>
  <c r="B34" i="3"/>
  <c r="C34" i="3"/>
  <c r="D34" i="3"/>
  <c r="D37" i="3" s="1"/>
  <c r="E34" i="3"/>
  <c r="E37" i="3" s="1"/>
  <c r="F34" i="3"/>
  <c r="F37" i="3" s="1"/>
  <c r="G34" i="3"/>
  <c r="H34" i="3"/>
  <c r="B35" i="3"/>
  <c r="C35" i="3"/>
  <c r="D35" i="3"/>
  <c r="E35" i="3"/>
  <c r="F35" i="3"/>
  <c r="F38" i="3" s="1"/>
  <c r="G35" i="3"/>
  <c r="G38" i="3" s="1"/>
  <c r="H35" i="3"/>
  <c r="C30" i="3"/>
  <c r="C36" i="3" s="1"/>
  <c r="D30" i="3"/>
  <c r="D36" i="3" s="1"/>
  <c r="E30" i="3"/>
  <c r="E36" i="3" s="1"/>
  <c r="F30" i="3"/>
  <c r="G30" i="3"/>
  <c r="G36" i="3" s="1"/>
  <c r="B30" i="3"/>
  <c r="B36" i="3" s="1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B25" i="3"/>
  <c r="B26" i="3"/>
  <c r="B24" i="3"/>
  <c r="C12" i="3"/>
  <c r="D12" i="3"/>
  <c r="E12" i="3"/>
  <c r="F12" i="3"/>
  <c r="G12" i="3"/>
  <c r="C13" i="3"/>
  <c r="D13" i="3"/>
  <c r="E13" i="3"/>
  <c r="F13" i="3"/>
  <c r="G13" i="3"/>
  <c r="H13" i="3"/>
  <c r="C14" i="3"/>
  <c r="D14" i="3"/>
  <c r="E14" i="3"/>
  <c r="F14" i="3"/>
  <c r="G14" i="3"/>
  <c r="H14" i="3"/>
  <c r="B13" i="3"/>
  <c r="B14" i="3"/>
  <c r="B12" i="3"/>
  <c r="H30" i="3" l="1"/>
  <c r="H36" i="3" s="1"/>
  <c r="B88" i="1"/>
  <c r="B90" i="1"/>
  <c r="C90" i="1"/>
  <c r="D90" i="1"/>
  <c r="E90" i="1"/>
  <c r="F90" i="1"/>
  <c r="G90" i="1"/>
  <c r="H90" i="1"/>
  <c r="I90" i="1"/>
  <c r="B91" i="1"/>
  <c r="C91" i="1"/>
  <c r="D91" i="1"/>
  <c r="E91" i="1"/>
  <c r="F91" i="1"/>
  <c r="G91" i="1"/>
  <c r="H91" i="1"/>
  <c r="I91" i="1"/>
  <c r="B92" i="1"/>
  <c r="C92" i="1"/>
  <c r="D92" i="1"/>
  <c r="E92" i="1"/>
  <c r="F92" i="1"/>
  <c r="G92" i="1"/>
  <c r="H92" i="1"/>
  <c r="I92" i="1"/>
  <c r="B93" i="1"/>
  <c r="C93" i="1"/>
  <c r="D93" i="1"/>
  <c r="E93" i="1"/>
  <c r="F93" i="1"/>
  <c r="G93" i="1"/>
  <c r="H93" i="1"/>
  <c r="I93" i="1"/>
  <c r="B94" i="1"/>
  <c r="C94" i="1"/>
  <c r="D94" i="1"/>
  <c r="E94" i="1"/>
  <c r="F94" i="1"/>
  <c r="G94" i="1"/>
  <c r="H94" i="1"/>
  <c r="I94" i="1"/>
  <c r="B95" i="1"/>
  <c r="C95" i="1"/>
  <c r="D95" i="1"/>
  <c r="E95" i="1"/>
  <c r="F95" i="1"/>
  <c r="G95" i="1"/>
  <c r="H95" i="1"/>
  <c r="I95" i="1"/>
  <c r="B96" i="1"/>
  <c r="C96" i="1"/>
  <c r="D96" i="1"/>
  <c r="E96" i="1"/>
  <c r="F96" i="1"/>
  <c r="G96" i="1"/>
  <c r="H96" i="1"/>
  <c r="I96" i="1"/>
  <c r="B97" i="1"/>
  <c r="C97" i="1"/>
  <c r="D97" i="1"/>
  <c r="E97" i="1"/>
  <c r="F97" i="1"/>
  <c r="G97" i="1"/>
  <c r="H97" i="1"/>
  <c r="I97" i="1"/>
  <c r="B98" i="1"/>
  <c r="C98" i="1"/>
  <c r="D98" i="1"/>
  <c r="E98" i="1"/>
  <c r="F98" i="1"/>
  <c r="G98" i="1"/>
  <c r="H98" i="1"/>
  <c r="I98" i="1"/>
  <c r="B99" i="1"/>
  <c r="C99" i="1"/>
  <c r="D99" i="1"/>
  <c r="E99" i="1"/>
  <c r="F99" i="1"/>
  <c r="G99" i="1"/>
  <c r="H99" i="1"/>
  <c r="I99" i="1"/>
  <c r="B100" i="1"/>
  <c r="C100" i="1"/>
  <c r="D100" i="1"/>
  <c r="E100" i="1"/>
  <c r="F100" i="1"/>
  <c r="G100" i="1"/>
  <c r="H100" i="1"/>
  <c r="I100" i="1"/>
  <c r="B101" i="1"/>
  <c r="C101" i="1"/>
  <c r="D101" i="1"/>
  <c r="E101" i="1"/>
  <c r="F101" i="1"/>
  <c r="G101" i="1"/>
  <c r="H101" i="1"/>
  <c r="I101" i="1"/>
  <c r="B103" i="1"/>
  <c r="C103" i="1"/>
  <c r="D103" i="1"/>
  <c r="E103" i="1"/>
  <c r="F103" i="1"/>
  <c r="G103" i="1"/>
  <c r="H103" i="1"/>
  <c r="I103" i="1"/>
  <c r="B104" i="1"/>
  <c r="C104" i="1"/>
  <c r="D104" i="1"/>
  <c r="E104" i="1"/>
  <c r="F104" i="1"/>
  <c r="G104" i="1"/>
  <c r="H104" i="1"/>
  <c r="I104" i="1"/>
  <c r="B105" i="1"/>
  <c r="C105" i="1"/>
  <c r="D105" i="1"/>
  <c r="E105" i="1"/>
  <c r="F105" i="1"/>
  <c r="G105" i="1"/>
  <c r="H105" i="1"/>
  <c r="I105" i="1"/>
  <c r="B106" i="1"/>
  <c r="C106" i="1"/>
  <c r="D106" i="1"/>
  <c r="E106" i="1"/>
  <c r="F106" i="1"/>
  <c r="G106" i="1"/>
  <c r="H106" i="1"/>
  <c r="I106" i="1"/>
  <c r="B107" i="1"/>
  <c r="C107" i="1"/>
  <c r="D107" i="1"/>
  <c r="E107" i="1"/>
  <c r="F107" i="1"/>
  <c r="G107" i="1"/>
  <c r="H107" i="1"/>
  <c r="I107" i="1"/>
  <c r="B108" i="1"/>
  <c r="C108" i="1"/>
  <c r="D108" i="1"/>
  <c r="E108" i="1"/>
  <c r="F108" i="1"/>
  <c r="G108" i="1"/>
  <c r="H108" i="1"/>
  <c r="I108" i="1"/>
  <c r="B109" i="1"/>
  <c r="C109" i="1"/>
  <c r="D109" i="1"/>
  <c r="E109" i="1"/>
  <c r="F109" i="1"/>
  <c r="G109" i="1"/>
  <c r="H109" i="1"/>
  <c r="I109" i="1"/>
  <c r="B110" i="1"/>
  <c r="C110" i="1"/>
  <c r="D110" i="1"/>
  <c r="E110" i="1"/>
  <c r="F110" i="1"/>
  <c r="G110" i="1"/>
  <c r="H110" i="1"/>
  <c r="I110" i="1"/>
  <c r="B111" i="1"/>
  <c r="C111" i="1"/>
  <c r="D111" i="1"/>
  <c r="E111" i="1"/>
  <c r="F111" i="1"/>
  <c r="G111" i="1"/>
  <c r="H111" i="1"/>
  <c r="I111" i="1"/>
  <c r="B112" i="1"/>
  <c r="C112" i="1"/>
  <c r="D112" i="1"/>
  <c r="E112" i="1"/>
  <c r="F112" i="1"/>
  <c r="G112" i="1"/>
  <c r="H112" i="1"/>
  <c r="I112" i="1"/>
  <c r="B113" i="1"/>
  <c r="C113" i="1"/>
  <c r="D113" i="1"/>
  <c r="E113" i="1"/>
  <c r="F113" i="1"/>
  <c r="G113" i="1"/>
  <c r="H113" i="1"/>
  <c r="I113" i="1"/>
  <c r="B114" i="1"/>
  <c r="C114" i="1"/>
  <c r="D114" i="1"/>
  <c r="E114" i="1"/>
  <c r="F114" i="1"/>
  <c r="G114" i="1"/>
  <c r="H114" i="1"/>
  <c r="I114" i="1"/>
  <c r="B115" i="1"/>
  <c r="C115" i="1"/>
  <c r="D115" i="1"/>
  <c r="E115" i="1"/>
  <c r="F115" i="1"/>
  <c r="G115" i="1"/>
  <c r="H115" i="1"/>
  <c r="I115" i="1"/>
  <c r="B117" i="1"/>
  <c r="C117" i="1"/>
  <c r="D117" i="1"/>
  <c r="E117" i="1"/>
  <c r="F117" i="1"/>
  <c r="G117" i="1"/>
  <c r="H117" i="1"/>
  <c r="I117" i="1"/>
  <c r="B118" i="1"/>
  <c r="C118" i="1"/>
  <c r="D118" i="1"/>
  <c r="E118" i="1"/>
  <c r="F118" i="1"/>
  <c r="G118" i="1"/>
  <c r="H118" i="1"/>
  <c r="I118" i="1"/>
  <c r="B119" i="1"/>
  <c r="C119" i="1"/>
  <c r="D119" i="1"/>
  <c r="E119" i="1"/>
  <c r="F119" i="1"/>
  <c r="G119" i="1"/>
  <c r="H119" i="1"/>
  <c r="I119" i="1"/>
  <c r="B120" i="1"/>
  <c r="C120" i="1"/>
  <c r="D120" i="1"/>
  <c r="E120" i="1"/>
  <c r="F120" i="1"/>
  <c r="G120" i="1"/>
  <c r="H120" i="1"/>
  <c r="I120" i="1"/>
  <c r="B121" i="1"/>
  <c r="C121" i="1"/>
  <c r="D121" i="1"/>
  <c r="E121" i="1"/>
  <c r="F121" i="1"/>
  <c r="G121" i="1"/>
  <c r="H121" i="1"/>
  <c r="I121" i="1"/>
  <c r="B122" i="1"/>
  <c r="C122" i="1"/>
  <c r="D122" i="1"/>
  <c r="E122" i="1"/>
  <c r="F122" i="1"/>
  <c r="G122" i="1"/>
  <c r="H122" i="1"/>
  <c r="I122" i="1"/>
  <c r="B123" i="1"/>
  <c r="C123" i="1"/>
  <c r="D123" i="1"/>
  <c r="E123" i="1"/>
  <c r="F123" i="1"/>
  <c r="G123" i="1"/>
  <c r="H123" i="1"/>
  <c r="I123" i="1"/>
  <c r="B124" i="1"/>
  <c r="C124" i="1"/>
  <c r="D124" i="1"/>
  <c r="E124" i="1"/>
  <c r="F124" i="1"/>
  <c r="G124" i="1"/>
  <c r="H124" i="1"/>
  <c r="I124" i="1"/>
  <c r="B125" i="1"/>
  <c r="C125" i="1"/>
  <c r="D125" i="1"/>
  <c r="E125" i="1"/>
  <c r="F125" i="1"/>
  <c r="G125" i="1"/>
  <c r="H125" i="1"/>
  <c r="I125" i="1"/>
  <c r="C88" i="1"/>
  <c r="D88" i="1"/>
  <c r="E88" i="1"/>
  <c r="F88" i="1"/>
  <c r="G88" i="1"/>
  <c r="H88" i="1"/>
  <c r="I88" i="1"/>
  <c r="B61" i="1" l="1"/>
  <c r="B102" i="1" s="1"/>
  <c r="C61" i="1"/>
  <c r="C102" i="1" s="1"/>
  <c r="D61" i="1"/>
  <c r="D102" i="1" s="1"/>
  <c r="E61" i="1"/>
  <c r="E102" i="1" s="1"/>
  <c r="F61" i="1"/>
  <c r="F102" i="1" s="1"/>
  <c r="G61" i="1"/>
  <c r="G102" i="1" s="1"/>
  <c r="H61" i="1"/>
  <c r="H102" i="1" s="1"/>
  <c r="I61" i="1"/>
  <c r="I102" i="1" s="1"/>
  <c r="B48" i="1"/>
  <c r="B89" i="1" s="1"/>
  <c r="C48" i="1"/>
  <c r="C89" i="1" s="1"/>
  <c r="D48" i="1"/>
  <c r="D89" i="1" s="1"/>
  <c r="E48" i="1"/>
  <c r="E89" i="1" s="1"/>
  <c r="F48" i="1"/>
  <c r="F89" i="1" s="1"/>
  <c r="G48" i="1"/>
  <c r="G89" i="1" s="1"/>
  <c r="H48" i="1"/>
  <c r="H89" i="1" s="1"/>
  <c r="I48" i="1"/>
  <c r="I89" i="1" s="1"/>
  <c r="C75" i="1"/>
  <c r="C116" i="1" s="1"/>
  <c r="D75" i="1"/>
  <c r="D116" i="1" s="1"/>
  <c r="E75" i="1"/>
  <c r="E116" i="1" s="1"/>
  <c r="F75" i="1"/>
  <c r="F116" i="1" s="1"/>
  <c r="G75" i="1"/>
  <c r="G116" i="1" s="1"/>
  <c r="H75" i="1"/>
  <c r="H116" i="1" s="1"/>
  <c r="I75" i="1"/>
  <c r="I116" i="1" s="1"/>
  <c r="B75" i="1"/>
  <c r="B116" i="1" s="1"/>
</calcChain>
</file>

<file path=xl/sharedStrings.xml><?xml version="1.0" encoding="utf-8"?>
<sst xmlns="http://schemas.openxmlformats.org/spreadsheetml/2006/main" count="159" uniqueCount="55">
  <si>
    <t>Regiuni de dezvoltare/
municipii, raioane</t>
  </si>
  <si>
    <t>Mun. Chişinău</t>
  </si>
  <si>
    <t>Nord</t>
  </si>
  <si>
    <t xml:space="preserve"> mun. Bălţi</t>
  </si>
  <si>
    <t xml:space="preserve">  Briceni</t>
  </si>
  <si>
    <t xml:space="preserve">  Donduşeni</t>
  </si>
  <si>
    <t xml:space="preserve">  Drochia</t>
  </si>
  <si>
    <t xml:space="preserve">  Edineţ</t>
  </si>
  <si>
    <t xml:space="preserve">  Făleşti</t>
  </si>
  <si>
    <t xml:space="preserve">  Floreşti</t>
  </si>
  <si>
    <t xml:space="preserve">  Glodeni</t>
  </si>
  <si>
    <t xml:space="preserve">  Ocniţa</t>
  </si>
  <si>
    <t xml:space="preserve">  Râşcani</t>
  </si>
  <si>
    <t xml:space="preserve">  Sângerei</t>
  </si>
  <si>
    <t xml:space="preserve">  Soroca</t>
  </si>
  <si>
    <t>Centru</t>
  </si>
  <si>
    <t xml:space="preserve">  Anenii Noi</t>
  </si>
  <si>
    <t xml:space="preserve">  Călăraşi</t>
  </si>
  <si>
    <t xml:space="preserve">  Criuleni</t>
  </si>
  <si>
    <t xml:space="preserve">  Dubăsari</t>
  </si>
  <si>
    <t xml:space="preserve">  Hânceşti</t>
  </si>
  <si>
    <t xml:space="preserve">  Ialoveni</t>
  </si>
  <si>
    <t xml:space="preserve">  Nisporeni</t>
  </si>
  <si>
    <t xml:space="preserve">  Orhei</t>
  </si>
  <si>
    <t xml:space="preserve">  Rezina</t>
  </si>
  <si>
    <t xml:space="preserve">  Străşeni</t>
  </si>
  <si>
    <t xml:space="preserve">  Şoldăneşti</t>
  </si>
  <si>
    <t xml:space="preserve">  Teleneşti</t>
  </si>
  <si>
    <t xml:space="preserve">  Ungheni</t>
  </si>
  <si>
    <t>Sud</t>
  </si>
  <si>
    <t xml:space="preserve">  Basarabeasca</t>
  </si>
  <si>
    <t xml:space="preserve">  Cahul</t>
  </si>
  <si>
    <t xml:space="preserve">  Cantemir</t>
  </si>
  <si>
    <t xml:space="preserve">  Căuşeni</t>
  </si>
  <si>
    <t xml:space="preserve">  Cimişlia</t>
  </si>
  <si>
    <t xml:space="preserve">  Leova</t>
  </si>
  <si>
    <t xml:space="preserve">  Ştefan Vodă</t>
  </si>
  <si>
    <t xml:space="preserve">  Taraclia</t>
  </si>
  <si>
    <t>UTA Găgăuzia</t>
  </si>
  <si>
    <t>Imigranti</t>
  </si>
  <si>
    <t>Emigranti</t>
  </si>
  <si>
    <t>Bărbați</t>
  </si>
  <si>
    <t>Femei</t>
  </si>
  <si>
    <t>Migratia neta</t>
  </si>
  <si>
    <t>Seria veche</t>
  </si>
  <si>
    <t>Diferența</t>
  </si>
  <si>
    <t>Anii</t>
  </si>
  <si>
    <t>%</t>
  </si>
  <si>
    <r>
      <t xml:space="preserve">Tabelul 1. </t>
    </r>
    <r>
      <rPr>
        <b/>
        <i/>
        <sz val="9"/>
        <color theme="1"/>
        <rFont val="Arial"/>
        <family val="2"/>
      </rPr>
      <t>Impactul revizuirii asupra numărului populației cu reședință obișnuită la nivel național, 2014– 2022,  mii persoane</t>
    </r>
  </si>
  <si>
    <r>
      <t xml:space="preserve">Tabelul 3. </t>
    </r>
    <r>
      <rPr>
        <b/>
        <i/>
        <sz val="9"/>
        <color indexed="8"/>
        <rFont val="Arial"/>
        <family val="2"/>
        <charset val="204"/>
      </rPr>
      <t>Impactul revizuirii asupra migrației nete interne în profil teritorial, anii 2014-2021, persoane</t>
    </r>
  </si>
  <si>
    <r>
      <t xml:space="preserve">Tabelul 2. </t>
    </r>
    <r>
      <rPr>
        <b/>
        <i/>
        <sz val="9"/>
        <color rgb="FF000000"/>
        <rFont val="Arial"/>
        <family val="2"/>
        <charset val="204"/>
      </rPr>
      <t>Impactul revizuirii asupra migrației nete internaționale în baza traversarilor frontierei de stat pe sexe, anii 2014-2020</t>
    </r>
    <r>
      <rPr>
        <b/>
        <sz val="9"/>
        <color rgb="FF000000"/>
        <rFont val="Arial"/>
        <family val="2"/>
        <charset val="204"/>
      </rPr>
      <t>, persoane</t>
    </r>
  </si>
  <si>
    <t>Seria vechie</t>
  </si>
  <si>
    <t>Seria revizuită</t>
  </si>
  <si>
    <t>Seria revizuită comparativ cu seria veche, +/-</t>
  </si>
  <si>
    <t>mii persoane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</si>
</sst>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8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wrapText="1" indent="2"/>
    </xf>
    <xf numFmtId="3" fontId="3" fillId="2" borderId="0" xfId="0" applyNumberFormat="1" applyFont="1" applyFill="1" applyBorder="1" applyAlignment="1">
      <alignment horizontal="right" wrapText="1" indent="2"/>
    </xf>
    <xf numFmtId="0" fontId="4" fillId="0" borderId="0" xfId="0" applyFont="1"/>
    <xf numFmtId="0" fontId="4" fillId="0" borderId="0" xfId="0" applyFont="1" applyBorder="1"/>
    <xf numFmtId="3" fontId="4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3" fontId="1" fillId="2" borderId="0" xfId="0" applyNumberFormat="1" applyFont="1" applyFill="1" applyBorder="1" applyAlignment="1">
      <alignment horizontal="right" wrapText="1" indent="2"/>
    </xf>
    <xf numFmtId="3" fontId="4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/>
    </xf>
    <xf numFmtId="0" fontId="2" fillId="0" borderId="0" xfId="0" applyFont="1"/>
    <xf numFmtId="3" fontId="2" fillId="0" borderId="0" xfId="0" applyNumberFormat="1" applyFont="1" applyBorder="1" applyAlignment="1">
      <alignment horizontal="right" wrapText="1" indent="2"/>
    </xf>
    <xf numFmtId="0" fontId="2" fillId="0" borderId="0" xfId="0" applyFont="1" applyBorder="1"/>
    <xf numFmtId="3" fontId="2" fillId="0" borderId="0" xfId="0" applyNumberFormat="1" applyFont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horizontal="left" wrapText="1" indent="1"/>
    </xf>
    <xf numFmtId="0" fontId="1" fillId="2" borderId="10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wrapText="1"/>
    </xf>
    <xf numFmtId="1" fontId="4" fillId="0" borderId="5" xfId="0" applyNumberFormat="1" applyFont="1" applyBorder="1"/>
    <xf numFmtId="0" fontId="1" fillId="2" borderId="8" xfId="0" applyFont="1" applyFill="1" applyBorder="1" applyAlignment="1">
      <alignment horizontal="left" wrapText="1"/>
    </xf>
    <xf numFmtId="3" fontId="1" fillId="2" borderId="4" xfId="0" applyNumberFormat="1" applyFont="1" applyFill="1" applyBorder="1" applyAlignment="1">
      <alignment horizontal="right" wrapText="1" indent="2"/>
    </xf>
    <xf numFmtId="3" fontId="1" fillId="2" borderId="5" xfId="0" applyNumberFormat="1" applyFont="1" applyFill="1" applyBorder="1" applyAlignment="1">
      <alignment horizontal="right" wrapText="1" indent="2"/>
    </xf>
    <xf numFmtId="3" fontId="4" fillId="0" borderId="5" xfId="0" applyNumberFormat="1" applyFont="1" applyBorder="1" applyAlignment="1">
      <alignment horizontal="right" wrapText="1" indent="2"/>
    </xf>
    <xf numFmtId="0" fontId="4" fillId="0" borderId="5" xfId="0" applyFont="1" applyBorder="1"/>
    <xf numFmtId="3" fontId="4" fillId="0" borderId="5" xfId="0" applyNumberFormat="1" applyFont="1" applyBorder="1" applyAlignment="1">
      <alignment wrapText="1"/>
    </xf>
    <xf numFmtId="0" fontId="3" fillId="2" borderId="5" xfId="0" applyFont="1" applyFill="1" applyBorder="1"/>
    <xf numFmtId="1" fontId="4" fillId="0" borderId="7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5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0" fontId="7" fillId="0" borderId="0" xfId="0" applyFont="1" applyFill="1" applyProtection="1"/>
    <xf numFmtId="0" fontId="8" fillId="0" borderId="0" xfId="0" applyFont="1" applyFill="1" applyProtection="1"/>
    <xf numFmtId="0" fontId="11" fillId="0" borderId="0" xfId="0" applyFont="1"/>
    <xf numFmtId="0" fontId="11" fillId="0" borderId="0" xfId="0" applyFont="1" applyAlignment="1">
      <alignment horizontal="right"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top"/>
    </xf>
    <xf numFmtId="164" fontId="13" fillId="0" borderId="1" xfId="0" applyNumberFormat="1" applyFont="1" applyBorder="1" applyAlignment="1">
      <alignment horizontal="right" vertical="top"/>
    </xf>
    <xf numFmtId="164" fontId="13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5" fillId="0" borderId="1" xfId="0" applyFont="1" applyBorder="1" applyAlignment="1"/>
    <xf numFmtId="0" fontId="15" fillId="0" borderId="0" xfId="0" applyFont="1" applyAlignment="1"/>
    <xf numFmtId="0" fontId="15" fillId="0" borderId="0" xfId="0" applyFont="1"/>
    <xf numFmtId="0" fontId="15" fillId="0" borderId="1" xfId="0" applyFont="1" applyBorder="1"/>
    <xf numFmtId="3" fontId="8" fillId="0" borderId="1" xfId="0" applyNumberFormat="1" applyFont="1" applyFill="1" applyBorder="1" applyProtection="1"/>
    <xf numFmtId="0" fontId="15" fillId="0" borderId="1" xfId="0" applyFont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3" fontId="8" fillId="0" borderId="1" xfId="0" applyNumberFormat="1" applyFont="1" applyBorder="1"/>
    <xf numFmtId="1" fontId="8" fillId="0" borderId="1" xfId="0" applyNumberFormat="1" applyFont="1" applyBorder="1"/>
    <xf numFmtId="3" fontId="2" fillId="0" borderId="0" xfId="0" applyNumberFormat="1" applyFont="1" applyBorder="1"/>
    <xf numFmtId="0" fontId="2" fillId="0" borderId="5" xfId="0" applyFont="1" applyBorder="1"/>
    <xf numFmtId="1" fontId="2" fillId="0" borderId="0" xfId="0" applyNumberFormat="1" applyFont="1" applyBorder="1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horizontal="right"/>
    </xf>
    <xf numFmtId="0" fontId="2" fillId="0" borderId="8" xfId="0" applyFont="1" applyBorder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3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D563E-4417-48CD-8204-E3B3F48A0745}">
  <dimension ref="A2:I14"/>
  <sheetViews>
    <sheetView tabSelected="1" workbookViewId="0">
      <selection activeCell="D34" sqref="D34"/>
    </sheetView>
  </sheetViews>
  <sheetFormatPr defaultColWidth="8.7109375" defaultRowHeight="12" x14ac:dyDescent="0.2"/>
  <cols>
    <col min="1" max="1" width="11.42578125" style="44" customWidth="1"/>
    <col min="2" max="5" width="13.42578125" style="44" customWidth="1"/>
    <col min="6" max="6" width="8.7109375" style="44"/>
    <col min="7" max="16384" width="8.7109375" style="43"/>
  </cols>
  <sheetData>
    <row r="2" spans="1:9" x14ac:dyDescent="0.2">
      <c r="A2" s="68" t="s">
        <v>48</v>
      </c>
      <c r="B2" s="69"/>
      <c r="C2" s="69"/>
      <c r="D2" s="69"/>
      <c r="E2" s="69"/>
      <c r="F2" s="69"/>
      <c r="G2" s="69"/>
      <c r="H2" s="69"/>
      <c r="I2" s="69"/>
    </row>
    <row r="4" spans="1:9" ht="25.5" customHeight="1" x14ac:dyDescent="0.2">
      <c r="A4" s="66" t="s">
        <v>46</v>
      </c>
      <c r="B4" s="66" t="s">
        <v>51</v>
      </c>
      <c r="C4" s="67" t="s">
        <v>52</v>
      </c>
      <c r="D4" s="67" t="s">
        <v>53</v>
      </c>
      <c r="E4" s="67"/>
    </row>
    <row r="5" spans="1:9" ht="15.6" customHeight="1" x14ac:dyDescent="0.2">
      <c r="A5" s="66"/>
      <c r="B5" s="66"/>
      <c r="C5" s="67"/>
      <c r="D5" s="45" t="s">
        <v>54</v>
      </c>
      <c r="E5" s="45" t="s">
        <v>47</v>
      </c>
    </row>
    <row r="6" spans="1:9" ht="15.6" customHeight="1" x14ac:dyDescent="0.2">
      <c r="A6" s="46">
        <v>2014</v>
      </c>
      <c r="B6" s="47">
        <v>2869.2</v>
      </c>
      <c r="C6" s="48">
        <v>2869.3</v>
      </c>
      <c r="D6" s="48">
        <v>0.1</v>
      </c>
      <c r="E6" s="48">
        <v>0</v>
      </c>
    </row>
    <row r="7" spans="1:9" ht="15.6" customHeight="1" x14ac:dyDescent="0.2">
      <c r="A7" s="46">
        <v>2015</v>
      </c>
      <c r="B7" s="47">
        <v>2844.7</v>
      </c>
      <c r="C7" s="48">
        <v>2846.3</v>
      </c>
      <c r="D7" s="48">
        <v>1.6</v>
      </c>
      <c r="E7" s="48">
        <v>0.06</v>
      </c>
    </row>
    <row r="8" spans="1:9" ht="15.6" customHeight="1" x14ac:dyDescent="0.2">
      <c r="A8" s="46">
        <v>2016</v>
      </c>
      <c r="B8" s="47">
        <v>2824.4</v>
      </c>
      <c r="C8" s="48">
        <v>2825.6</v>
      </c>
      <c r="D8" s="48">
        <v>1.2</v>
      </c>
      <c r="E8" s="48">
        <v>0.04</v>
      </c>
    </row>
    <row r="9" spans="1:9" ht="15.6" customHeight="1" x14ac:dyDescent="0.2">
      <c r="A9" s="46">
        <v>2017</v>
      </c>
      <c r="B9" s="47">
        <v>2780</v>
      </c>
      <c r="C9" s="48">
        <v>2780.7</v>
      </c>
      <c r="D9" s="48">
        <v>0.7</v>
      </c>
      <c r="E9" s="48">
        <v>0.03</v>
      </c>
    </row>
    <row r="10" spans="1:9" ht="15.6" customHeight="1" x14ac:dyDescent="0.2">
      <c r="A10" s="46">
        <v>2018</v>
      </c>
      <c r="B10" s="47">
        <v>2730.4</v>
      </c>
      <c r="C10" s="48">
        <v>2729.6</v>
      </c>
      <c r="D10" s="48">
        <v>-0.8</v>
      </c>
      <c r="E10" s="48">
        <v>-0.03</v>
      </c>
    </row>
    <row r="11" spans="1:9" ht="15.6" customHeight="1" x14ac:dyDescent="0.2">
      <c r="A11" s="46">
        <v>2019</v>
      </c>
      <c r="B11" s="47">
        <v>2686.1</v>
      </c>
      <c r="C11" s="48">
        <v>2684.8</v>
      </c>
      <c r="D11" s="48">
        <v>-1.3</v>
      </c>
      <c r="E11" s="48">
        <v>-0.05</v>
      </c>
    </row>
    <row r="12" spans="1:9" ht="15.6" customHeight="1" x14ac:dyDescent="0.2">
      <c r="A12" s="46">
        <v>2020</v>
      </c>
      <c r="B12" s="47">
        <v>2643.9</v>
      </c>
      <c r="C12" s="48">
        <v>2643.7</v>
      </c>
      <c r="D12" s="48">
        <v>-0.2</v>
      </c>
      <c r="E12" s="48">
        <v>-0.01</v>
      </c>
    </row>
    <row r="13" spans="1:9" ht="15.6" customHeight="1" x14ac:dyDescent="0.2">
      <c r="A13" s="46">
        <v>2021</v>
      </c>
      <c r="B13" s="47">
        <v>2626.9</v>
      </c>
      <c r="C13" s="48">
        <v>2626.6</v>
      </c>
      <c r="D13" s="48">
        <v>-0.3</v>
      </c>
      <c r="E13" s="48">
        <v>-0.01</v>
      </c>
    </row>
    <row r="14" spans="1:9" ht="15.6" customHeight="1" x14ac:dyDescent="0.2">
      <c r="A14" s="46">
        <v>2022</v>
      </c>
      <c r="B14" s="47">
        <v>2604</v>
      </c>
      <c r="C14" s="48">
        <v>2603.8000000000002</v>
      </c>
      <c r="D14" s="48">
        <v>-0.2</v>
      </c>
      <c r="E14" s="48">
        <v>-0.01</v>
      </c>
    </row>
  </sheetData>
  <mergeCells count="5">
    <mergeCell ref="A4:A5"/>
    <mergeCell ref="B4:B5"/>
    <mergeCell ref="C4:C5"/>
    <mergeCell ref="D4:E4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8"/>
  <sheetViews>
    <sheetView workbookViewId="0">
      <selection activeCell="A16" sqref="A16:H16"/>
    </sheetView>
  </sheetViews>
  <sheetFormatPr defaultRowHeight="12" x14ac:dyDescent="0.2"/>
  <cols>
    <col min="1" max="1" width="12" style="50" customWidth="1"/>
    <col min="2" max="2" width="12.140625" style="50" customWidth="1"/>
    <col min="3" max="7" width="9.140625" style="50"/>
    <col min="8" max="8" width="10.85546875" style="50" customWidth="1"/>
    <col min="9" max="16384" width="9.140625" style="50"/>
  </cols>
  <sheetData>
    <row r="2" spans="1:9" s="42" customFormat="1" x14ac:dyDescent="0.2">
      <c r="A2" s="41" t="s">
        <v>50</v>
      </c>
    </row>
    <row r="4" spans="1:9" x14ac:dyDescent="0.2">
      <c r="A4" s="70" t="s">
        <v>44</v>
      </c>
      <c r="B4" s="70"/>
      <c r="C4" s="70"/>
      <c r="D4" s="70"/>
      <c r="E4" s="70"/>
      <c r="F4" s="70"/>
      <c r="G4" s="70"/>
      <c r="H4" s="70"/>
    </row>
    <row r="5" spans="1:9" s="53" customFormat="1" x14ac:dyDescent="0.2">
      <c r="A5" s="51"/>
      <c r="B5" s="51">
        <v>2014</v>
      </c>
      <c r="C5" s="51">
        <v>2015</v>
      </c>
      <c r="D5" s="51">
        <v>2016</v>
      </c>
      <c r="E5" s="51">
        <v>2017</v>
      </c>
      <c r="F5" s="51">
        <v>2018</v>
      </c>
      <c r="G5" s="51">
        <v>2019</v>
      </c>
      <c r="H5" s="51">
        <v>2020</v>
      </c>
      <c r="I5" s="52"/>
    </row>
    <row r="6" spans="1:9" x14ac:dyDescent="0.2">
      <c r="A6" s="54" t="s">
        <v>39</v>
      </c>
      <c r="B6" s="55">
        <v>98709</v>
      </c>
      <c r="C6" s="55">
        <v>105600</v>
      </c>
      <c r="D6" s="55">
        <v>107242</v>
      </c>
      <c r="E6" s="55">
        <v>109710</v>
      </c>
      <c r="F6" s="55">
        <v>116385</v>
      </c>
      <c r="G6" s="55">
        <v>117171</v>
      </c>
      <c r="H6" s="55">
        <f>H7+H8</f>
        <v>66793</v>
      </c>
    </row>
    <row r="7" spans="1:9" x14ac:dyDescent="0.2">
      <c r="A7" s="56" t="s">
        <v>41</v>
      </c>
      <c r="B7" s="55">
        <v>57577</v>
      </c>
      <c r="C7" s="55">
        <v>60469</v>
      </c>
      <c r="D7" s="55">
        <v>61230</v>
      </c>
      <c r="E7" s="55">
        <v>62503</v>
      </c>
      <c r="F7" s="55">
        <v>65496</v>
      </c>
      <c r="G7" s="55">
        <v>64557</v>
      </c>
      <c r="H7" s="55">
        <v>36502</v>
      </c>
    </row>
    <row r="8" spans="1:9" x14ac:dyDescent="0.2">
      <c r="A8" s="56" t="s">
        <v>42</v>
      </c>
      <c r="B8" s="55">
        <v>41132</v>
      </c>
      <c r="C8" s="55">
        <v>45131</v>
      </c>
      <c r="D8" s="55">
        <v>46012</v>
      </c>
      <c r="E8" s="55">
        <v>47207</v>
      </c>
      <c r="F8" s="55">
        <v>50889</v>
      </c>
      <c r="G8" s="55">
        <v>52614</v>
      </c>
      <c r="H8" s="55">
        <v>30291</v>
      </c>
    </row>
    <row r="9" spans="1:9" x14ac:dyDescent="0.2">
      <c r="A9" s="54" t="s">
        <v>40</v>
      </c>
      <c r="B9" s="55">
        <v>123379</v>
      </c>
      <c r="C9" s="55">
        <v>126893</v>
      </c>
      <c r="D9" s="55">
        <v>153184</v>
      </c>
      <c r="E9" s="55">
        <v>159118</v>
      </c>
      <c r="F9" s="55">
        <v>158142</v>
      </c>
      <c r="G9" s="55">
        <v>155322</v>
      </c>
      <c r="H9" s="55">
        <v>73851</v>
      </c>
    </row>
    <row r="10" spans="1:9" x14ac:dyDescent="0.2">
      <c r="A10" s="56" t="s">
        <v>41</v>
      </c>
      <c r="B10" s="55">
        <v>65727</v>
      </c>
      <c r="C10" s="55">
        <v>68768</v>
      </c>
      <c r="D10" s="55">
        <v>86737</v>
      </c>
      <c r="E10" s="55">
        <v>90718</v>
      </c>
      <c r="F10" s="55">
        <v>86150</v>
      </c>
      <c r="G10" s="55">
        <v>82283</v>
      </c>
      <c r="H10" s="55">
        <v>40327</v>
      </c>
    </row>
    <row r="11" spans="1:9" x14ac:dyDescent="0.2">
      <c r="A11" s="56" t="s">
        <v>42</v>
      </c>
      <c r="B11" s="55">
        <v>57652</v>
      </c>
      <c r="C11" s="55">
        <v>58125</v>
      </c>
      <c r="D11" s="55">
        <v>66447</v>
      </c>
      <c r="E11" s="55">
        <v>68400</v>
      </c>
      <c r="F11" s="55">
        <v>71992</v>
      </c>
      <c r="G11" s="55">
        <v>73039</v>
      </c>
      <c r="H11" s="55">
        <v>33524</v>
      </c>
    </row>
    <row r="12" spans="1:9" x14ac:dyDescent="0.2">
      <c r="A12" s="57" t="s">
        <v>43</v>
      </c>
      <c r="B12" s="58">
        <f>B6-B9</f>
        <v>-24670</v>
      </c>
      <c r="C12" s="58">
        <f t="shared" ref="C12:G12" si="0">C6-C9</f>
        <v>-21293</v>
      </c>
      <c r="D12" s="58">
        <f t="shared" si="0"/>
        <v>-45942</v>
      </c>
      <c r="E12" s="58">
        <f t="shared" si="0"/>
        <v>-49408</v>
      </c>
      <c r="F12" s="58">
        <f t="shared" si="0"/>
        <v>-41757</v>
      </c>
      <c r="G12" s="58">
        <f t="shared" si="0"/>
        <v>-38151</v>
      </c>
      <c r="H12" s="58">
        <f>H6-H9</f>
        <v>-7058</v>
      </c>
    </row>
    <row r="13" spans="1:9" x14ac:dyDescent="0.2">
      <c r="A13" s="56" t="s">
        <v>41</v>
      </c>
      <c r="B13" s="58">
        <f t="shared" ref="B13:H14" si="1">B7-B10</f>
        <v>-8150</v>
      </c>
      <c r="C13" s="58">
        <f t="shared" si="1"/>
        <v>-8299</v>
      </c>
      <c r="D13" s="58">
        <f t="shared" si="1"/>
        <v>-25507</v>
      </c>
      <c r="E13" s="58">
        <f t="shared" si="1"/>
        <v>-28215</v>
      </c>
      <c r="F13" s="58">
        <f t="shared" si="1"/>
        <v>-20654</v>
      </c>
      <c r="G13" s="58">
        <f t="shared" si="1"/>
        <v>-17726</v>
      </c>
      <c r="H13" s="58">
        <f t="shared" si="1"/>
        <v>-3825</v>
      </c>
    </row>
    <row r="14" spans="1:9" x14ac:dyDescent="0.2">
      <c r="A14" s="56" t="s">
        <v>42</v>
      </c>
      <c r="B14" s="58">
        <f t="shared" si="1"/>
        <v>-16520</v>
      </c>
      <c r="C14" s="58">
        <f t="shared" si="1"/>
        <v>-12994</v>
      </c>
      <c r="D14" s="58">
        <f t="shared" si="1"/>
        <v>-20435</v>
      </c>
      <c r="E14" s="58">
        <f t="shared" si="1"/>
        <v>-21193</v>
      </c>
      <c r="F14" s="58">
        <f t="shared" si="1"/>
        <v>-21103</v>
      </c>
      <c r="G14" s="58">
        <f t="shared" si="1"/>
        <v>-20425</v>
      </c>
      <c r="H14" s="58">
        <f t="shared" si="1"/>
        <v>-3233</v>
      </c>
    </row>
    <row r="16" spans="1:9" x14ac:dyDescent="0.2">
      <c r="A16" s="70" t="s">
        <v>52</v>
      </c>
      <c r="B16" s="70"/>
      <c r="C16" s="70"/>
      <c r="D16" s="70"/>
      <c r="E16" s="70"/>
      <c r="F16" s="70"/>
      <c r="G16" s="70"/>
      <c r="H16" s="70"/>
    </row>
    <row r="17" spans="1:8" x14ac:dyDescent="0.2">
      <c r="A17" s="51"/>
      <c r="B17" s="51">
        <v>2014</v>
      </c>
      <c r="C17" s="51">
        <v>2015</v>
      </c>
      <c r="D17" s="51">
        <v>2016</v>
      </c>
      <c r="E17" s="51">
        <v>2017</v>
      </c>
      <c r="F17" s="51">
        <v>2018</v>
      </c>
      <c r="G17" s="51">
        <v>2019</v>
      </c>
      <c r="H17" s="51">
        <v>2020</v>
      </c>
    </row>
    <row r="18" spans="1:8" x14ac:dyDescent="0.2">
      <c r="A18" s="54" t="s">
        <v>39</v>
      </c>
      <c r="B18" s="58">
        <v>92626.9</v>
      </c>
      <c r="C18" s="58">
        <v>105834</v>
      </c>
      <c r="D18" s="58">
        <v>107303</v>
      </c>
      <c r="E18" s="58">
        <v>107580</v>
      </c>
      <c r="F18" s="58">
        <v>116739</v>
      </c>
      <c r="G18" s="58">
        <v>116196</v>
      </c>
      <c r="H18" s="58">
        <v>65167</v>
      </c>
    </row>
    <row r="19" spans="1:8" x14ac:dyDescent="0.2">
      <c r="A19" s="56" t="s">
        <v>41</v>
      </c>
      <c r="B19" s="58">
        <v>51491.9</v>
      </c>
      <c r="C19" s="58">
        <v>60602</v>
      </c>
      <c r="D19" s="58">
        <v>61245</v>
      </c>
      <c r="E19" s="58">
        <v>61232</v>
      </c>
      <c r="F19" s="58">
        <v>65671</v>
      </c>
      <c r="G19" s="58">
        <v>64102</v>
      </c>
      <c r="H19" s="58">
        <v>35667</v>
      </c>
    </row>
    <row r="20" spans="1:8" x14ac:dyDescent="0.2">
      <c r="A20" s="56" t="s">
        <v>42</v>
      </c>
      <c r="B20" s="58">
        <v>41135</v>
      </c>
      <c r="C20" s="58">
        <v>45232</v>
      </c>
      <c r="D20" s="58">
        <v>46058</v>
      </c>
      <c r="E20" s="58">
        <v>46348</v>
      </c>
      <c r="F20" s="58">
        <v>51068</v>
      </c>
      <c r="G20" s="58">
        <v>52094</v>
      </c>
      <c r="H20" s="58">
        <v>29500</v>
      </c>
    </row>
    <row r="21" spans="1:8" x14ac:dyDescent="0.2">
      <c r="A21" s="54" t="s">
        <v>40</v>
      </c>
      <c r="B21" s="58">
        <v>122955</v>
      </c>
      <c r="C21" s="58">
        <v>127277</v>
      </c>
      <c r="D21" s="58">
        <v>153405</v>
      </c>
      <c r="E21" s="58">
        <v>158259</v>
      </c>
      <c r="F21" s="58">
        <v>158788</v>
      </c>
      <c r="G21" s="58">
        <v>153289</v>
      </c>
      <c r="H21" s="58">
        <v>72372</v>
      </c>
    </row>
    <row r="22" spans="1:8" x14ac:dyDescent="0.2">
      <c r="A22" s="56" t="s">
        <v>41</v>
      </c>
      <c r="B22" s="58">
        <v>65389</v>
      </c>
      <c r="C22" s="58">
        <v>68970</v>
      </c>
      <c r="D22" s="58">
        <v>86808</v>
      </c>
      <c r="E22" s="58">
        <v>90339</v>
      </c>
      <c r="F22" s="58">
        <v>86465</v>
      </c>
      <c r="G22" s="58">
        <v>81286</v>
      </c>
      <c r="H22" s="58">
        <v>39412</v>
      </c>
    </row>
    <row r="23" spans="1:8" x14ac:dyDescent="0.2">
      <c r="A23" s="56" t="s">
        <v>42</v>
      </c>
      <c r="B23" s="58">
        <v>57566</v>
      </c>
      <c r="C23" s="58">
        <v>58307</v>
      </c>
      <c r="D23" s="58">
        <v>66597</v>
      </c>
      <c r="E23" s="58">
        <v>67920</v>
      </c>
      <c r="F23" s="58">
        <v>72323</v>
      </c>
      <c r="G23" s="58">
        <v>72003</v>
      </c>
      <c r="H23" s="58">
        <v>32960</v>
      </c>
    </row>
    <row r="24" spans="1:8" x14ac:dyDescent="0.2">
      <c r="A24" s="57" t="s">
        <v>43</v>
      </c>
      <c r="B24" s="58">
        <f>B18-B21</f>
        <v>-30328.100000000006</v>
      </c>
      <c r="C24" s="58">
        <f t="shared" ref="C24:H24" si="2">C18-C21</f>
        <v>-21443</v>
      </c>
      <c r="D24" s="58">
        <f t="shared" si="2"/>
        <v>-46102</v>
      </c>
      <c r="E24" s="58">
        <f t="shared" si="2"/>
        <v>-50679</v>
      </c>
      <c r="F24" s="58">
        <f t="shared" si="2"/>
        <v>-42049</v>
      </c>
      <c r="G24" s="58">
        <f t="shared" si="2"/>
        <v>-37093</v>
      </c>
      <c r="H24" s="58">
        <f t="shared" si="2"/>
        <v>-7205</v>
      </c>
    </row>
    <row r="25" spans="1:8" x14ac:dyDescent="0.2">
      <c r="A25" s="56" t="s">
        <v>41</v>
      </c>
      <c r="B25" s="58">
        <f t="shared" ref="B25:B26" si="3">B19-B22</f>
        <v>-13897.099999999999</v>
      </c>
      <c r="C25" s="58">
        <f t="shared" ref="C25:H25" si="4">C19-C22</f>
        <v>-8368</v>
      </c>
      <c r="D25" s="58">
        <f t="shared" si="4"/>
        <v>-25563</v>
      </c>
      <c r="E25" s="58">
        <f t="shared" si="4"/>
        <v>-29107</v>
      </c>
      <c r="F25" s="58">
        <f t="shared" si="4"/>
        <v>-20794</v>
      </c>
      <c r="G25" s="58">
        <f t="shared" si="4"/>
        <v>-17184</v>
      </c>
      <c r="H25" s="58">
        <f t="shared" si="4"/>
        <v>-3745</v>
      </c>
    </row>
    <row r="26" spans="1:8" x14ac:dyDescent="0.2">
      <c r="A26" s="56" t="s">
        <v>42</v>
      </c>
      <c r="B26" s="58">
        <f t="shared" si="3"/>
        <v>-16431</v>
      </c>
      <c r="C26" s="58">
        <f t="shared" ref="C26:H26" si="5">C20-C23</f>
        <v>-13075</v>
      </c>
      <c r="D26" s="58">
        <f t="shared" si="5"/>
        <v>-20539</v>
      </c>
      <c r="E26" s="58">
        <f t="shared" si="5"/>
        <v>-21572</v>
      </c>
      <c r="F26" s="58">
        <f t="shared" si="5"/>
        <v>-21255</v>
      </c>
      <c r="G26" s="58">
        <f t="shared" si="5"/>
        <v>-19909</v>
      </c>
      <c r="H26" s="58">
        <f t="shared" si="5"/>
        <v>-3460</v>
      </c>
    </row>
    <row r="28" spans="1:8" x14ac:dyDescent="0.2">
      <c r="A28" s="70" t="s">
        <v>45</v>
      </c>
      <c r="B28" s="70"/>
      <c r="C28" s="70"/>
      <c r="D28" s="70"/>
      <c r="E28" s="70"/>
      <c r="F28" s="70"/>
      <c r="G28" s="70"/>
      <c r="H28" s="70"/>
    </row>
    <row r="29" spans="1:8" s="53" customFormat="1" x14ac:dyDescent="0.2">
      <c r="A29" s="51"/>
      <c r="B29" s="51">
        <v>2014</v>
      </c>
      <c r="C29" s="51">
        <v>2015</v>
      </c>
      <c r="D29" s="51">
        <v>2016</v>
      </c>
      <c r="E29" s="51">
        <v>2017</v>
      </c>
      <c r="F29" s="51">
        <v>2018</v>
      </c>
      <c r="G29" s="51">
        <v>2019</v>
      </c>
      <c r="H29" s="51">
        <v>2020</v>
      </c>
    </row>
    <row r="30" spans="1:8" x14ac:dyDescent="0.2">
      <c r="A30" s="54" t="s">
        <v>39</v>
      </c>
      <c r="B30" s="59">
        <f>B18-B6</f>
        <v>-6082.1000000000058</v>
      </c>
      <c r="C30" s="59">
        <f t="shared" ref="C30:H30" si="6">C18-C6</f>
        <v>234</v>
      </c>
      <c r="D30" s="59">
        <f t="shared" si="6"/>
        <v>61</v>
      </c>
      <c r="E30" s="59">
        <f t="shared" si="6"/>
        <v>-2130</v>
      </c>
      <c r="F30" s="59">
        <f t="shared" si="6"/>
        <v>354</v>
      </c>
      <c r="G30" s="59">
        <f t="shared" si="6"/>
        <v>-975</v>
      </c>
      <c r="H30" s="59">
        <f t="shared" si="6"/>
        <v>-1626</v>
      </c>
    </row>
    <row r="31" spans="1:8" x14ac:dyDescent="0.2">
      <c r="A31" s="56" t="s">
        <v>41</v>
      </c>
      <c r="B31" s="59">
        <f t="shared" ref="B31:H31" si="7">B19-B7</f>
        <v>-6085.0999999999985</v>
      </c>
      <c r="C31" s="59">
        <f t="shared" si="7"/>
        <v>133</v>
      </c>
      <c r="D31" s="59">
        <f t="shared" si="7"/>
        <v>15</v>
      </c>
      <c r="E31" s="59">
        <f t="shared" si="7"/>
        <v>-1271</v>
      </c>
      <c r="F31" s="59">
        <f t="shared" si="7"/>
        <v>175</v>
      </c>
      <c r="G31" s="59">
        <f t="shared" si="7"/>
        <v>-455</v>
      </c>
      <c r="H31" s="59">
        <f t="shared" si="7"/>
        <v>-835</v>
      </c>
    </row>
    <row r="32" spans="1:8" x14ac:dyDescent="0.2">
      <c r="A32" s="56" t="s">
        <v>42</v>
      </c>
      <c r="B32" s="59">
        <f>B20-B8</f>
        <v>3</v>
      </c>
      <c r="C32" s="59">
        <f t="shared" ref="C32:H32" si="8">C20-C8</f>
        <v>101</v>
      </c>
      <c r="D32" s="59">
        <f t="shared" si="8"/>
        <v>46</v>
      </c>
      <c r="E32" s="59">
        <f t="shared" si="8"/>
        <v>-859</v>
      </c>
      <c r="F32" s="59">
        <f t="shared" si="8"/>
        <v>179</v>
      </c>
      <c r="G32" s="59">
        <f t="shared" si="8"/>
        <v>-520</v>
      </c>
      <c r="H32" s="59">
        <f t="shared" si="8"/>
        <v>-791</v>
      </c>
    </row>
    <row r="33" spans="1:8" x14ac:dyDescent="0.2">
      <c r="A33" s="54" t="s">
        <v>40</v>
      </c>
      <c r="B33" s="59">
        <f t="shared" ref="B33:H33" si="9">B21-B9</f>
        <v>-424</v>
      </c>
      <c r="C33" s="59">
        <f t="shared" si="9"/>
        <v>384</v>
      </c>
      <c r="D33" s="59">
        <f t="shared" si="9"/>
        <v>221</v>
      </c>
      <c r="E33" s="59">
        <f t="shared" si="9"/>
        <v>-859</v>
      </c>
      <c r="F33" s="59">
        <f t="shared" si="9"/>
        <v>646</v>
      </c>
      <c r="G33" s="59">
        <f t="shared" si="9"/>
        <v>-2033</v>
      </c>
      <c r="H33" s="59">
        <f t="shared" si="9"/>
        <v>-1479</v>
      </c>
    </row>
    <row r="34" spans="1:8" x14ac:dyDescent="0.2">
      <c r="A34" s="56" t="s">
        <v>41</v>
      </c>
      <c r="B34" s="59">
        <f t="shared" ref="B34:H34" si="10">B22-B10</f>
        <v>-338</v>
      </c>
      <c r="C34" s="59">
        <f t="shared" si="10"/>
        <v>202</v>
      </c>
      <c r="D34" s="59">
        <f t="shared" si="10"/>
        <v>71</v>
      </c>
      <c r="E34" s="59">
        <f t="shared" si="10"/>
        <v>-379</v>
      </c>
      <c r="F34" s="59">
        <f t="shared" si="10"/>
        <v>315</v>
      </c>
      <c r="G34" s="59">
        <f t="shared" si="10"/>
        <v>-997</v>
      </c>
      <c r="H34" s="59">
        <f t="shared" si="10"/>
        <v>-915</v>
      </c>
    </row>
    <row r="35" spans="1:8" x14ac:dyDescent="0.2">
      <c r="A35" s="56" t="s">
        <v>42</v>
      </c>
      <c r="B35" s="59">
        <f t="shared" ref="B35:H35" si="11">B23-B11</f>
        <v>-86</v>
      </c>
      <c r="C35" s="59">
        <f t="shared" si="11"/>
        <v>182</v>
      </c>
      <c r="D35" s="59">
        <f t="shared" si="11"/>
        <v>150</v>
      </c>
      <c r="E35" s="59">
        <f t="shared" si="11"/>
        <v>-480</v>
      </c>
      <c r="F35" s="59">
        <f t="shared" si="11"/>
        <v>331</v>
      </c>
      <c r="G35" s="59">
        <f t="shared" si="11"/>
        <v>-1036</v>
      </c>
      <c r="H35" s="59">
        <f t="shared" si="11"/>
        <v>-564</v>
      </c>
    </row>
    <row r="36" spans="1:8" x14ac:dyDescent="0.2">
      <c r="A36" s="57" t="s">
        <v>43</v>
      </c>
      <c r="B36" s="59">
        <f>(B30)-(B33)</f>
        <v>-5658.1000000000058</v>
      </c>
      <c r="C36" s="59">
        <f t="shared" ref="C36:H36" si="12">(C30)-(C33)</f>
        <v>-150</v>
      </c>
      <c r="D36" s="59">
        <f t="shared" si="12"/>
        <v>-160</v>
      </c>
      <c r="E36" s="59">
        <f t="shared" si="12"/>
        <v>-1271</v>
      </c>
      <c r="F36" s="59">
        <f t="shared" si="12"/>
        <v>-292</v>
      </c>
      <c r="G36" s="59">
        <f t="shared" si="12"/>
        <v>1058</v>
      </c>
      <c r="H36" s="59">
        <f t="shared" si="12"/>
        <v>-147</v>
      </c>
    </row>
    <row r="37" spans="1:8" x14ac:dyDescent="0.2">
      <c r="A37" s="56" t="s">
        <v>41</v>
      </c>
      <c r="B37" s="59">
        <f t="shared" ref="B37:H37" si="13">(B31)-(B34)</f>
        <v>-5747.0999999999985</v>
      </c>
      <c r="C37" s="59">
        <f t="shared" si="13"/>
        <v>-69</v>
      </c>
      <c r="D37" s="59">
        <f t="shared" si="13"/>
        <v>-56</v>
      </c>
      <c r="E37" s="59">
        <f t="shared" si="13"/>
        <v>-892</v>
      </c>
      <c r="F37" s="59">
        <f t="shared" si="13"/>
        <v>-140</v>
      </c>
      <c r="G37" s="59">
        <f t="shared" si="13"/>
        <v>542</v>
      </c>
      <c r="H37" s="59">
        <f t="shared" si="13"/>
        <v>80</v>
      </c>
    </row>
    <row r="38" spans="1:8" x14ac:dyDescent="0.2">
      <c r="A38" s="56" t="s">
        <v>42</v>
      </c>
      <c r="B38" s="59">
        <f>-83</f>
        <v>-83</v>
      </c>
      <c r="C38" s="59">
        <f t="shared" ref="C38:H38" si="14">(C32)-(C35)</f>
        <v>-81</v>
      </c>
      <c r="D38" s="59">
        <f t="shared" si="14"/>
        <v>-104</v>
      </c>
      <c r="E38" s="59">
        <f t="shared" si="14"/>
        <v>-379</v>
      </c>
      <c r="F38" s="59">
        <f t="shared" si="14"/>
        <v>-152</v>
      </c>
      <c r="G38" s="59">
        <f t="shared" si="14"/>
        <v>516</v>
      </c>
      <c r="H38" s="59">
        <f t="shared" si="14"/>
        <v>-227</v>
      </c>
    </row>
  </sheetData>
  <mergeCells count="3">
    <mergeCell ref="A4:H4"/>
    <mergeCell ref="A16:H16"/>
    <mergeCell ref="A28:H28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25"/>
  <sheetViews>
    <sheetView topLeftCell="A52" workbookViewId="0">
      <selection activeCell="E67" sqref="E67"/>
    </sheetView>
  </sheetViews>
  <sheetFormatPr defaultColWidth="9.140625" defaultRowHeight="12" x14ac:dyDescent="0.2"/>
  <cols>
    <col min="1" max="1" width="21.140625" style="17" customWidth="1"/>
    <col min="2" max="6" width="10.42578125" style="17" customWidth="1"/>
    <col min="7" max="8" width="10.140625" style="17" customWidth="1"/>
    <col min="9" max="16384" width="9.140625" style="17"/>
  </cols>
  <sheetData>
    <row r="2" spans="1:9" x14ac:dyDescent="0.2">
      <c r="A2" s="71" t="s">
        <v>49</v>
      </c>
      <c r="B2" s="72"/>
      <c r="C2" s="72"/>
      <c r="D2" s="72"/>
      <c r="E2" s="72"/>
      <c r="F2" s="72"/>
      <c r="G2" s="72"/>
      <c r="H2" s="72"/>
    </row>
    <row r="3" spans="1:9" x14ac:dyDescent="0.2">
      <c r="A3" s="5"/>
      <c r="B3" s="1"/>
      <c r="C3" s="1"/>
      <c r="D3" s="1"/>
      <c r="E3" s="8"/>
      <c r="F3" s="8"/>
      <c r="G3" s="1"/>
      <c r="H3" s="1"/>
    </row>
    <row r="4" spans="1:9" x14ac:dyDescent="0.2">
      <c r="A4" s="14"/>
      <c r="B4" s="73" t="s">
        <v>44</v>
      </c>
      <c r="C4" s="73"/>
      <c r="D4" s="74"/>
      <c r="E4" s="74"/>
      <c r="F4" s="74"/>
      <c r="G4" s="74"/>
      <c r="H4" s="74"/>
      <c r="I4" s="75"/>
    </row>
    <row r="5" spans="1:9" ht="24" x14ac:dyDescent="0.2">
      <c r="A5" s="15" t="s">
        <v>0</v>
      </c>
      <c r="B5" s="49">
        <v>2014</v>
      </c>
      <c r="C5" s="49">
        <v>2015</v>
      </c>
      <c r="D5" s="49">
        <v>2016</v>
      </c>
      <c r="E5" s="49">
        <v>2017</v>
      </c>
      <c r="F5" s="49">
        <v>2018</v>
      </c>
      <c r="G5" s="49">
        <v>2019</v>
      </c>
      <c r="H5" s="49">
        <v>2020</v>
      </c>
      <c r="I5" s="49">
        <v>2021</v>
      </c>
    </row>
    <row r="6" spans="1:9" x14ac:dyDescent="0.2">
      <c r="A6" s="29" t="s">
        <v>1</v>
      </c>
      <c r="B6" s="11">
        <v>4648</v>
      </c>
      <c r="C6" s="11">
        <v>4142</v>
      </c>
      <c r="D6" s="3">
        <v>5883</v>
      </c>
      <c r="E6" s="3">
        <v>5618</v>
      </c>
      <c r="F6" s="3">
        <v>7228</v>
      </c>
      <c r="G6" s="12">
        <v>8860</v>
      </c>
      <c r="H6" s="7">
        <v>7419</v>
      </c>
      <c r="I6" s="5">
        <v>8437</v>
      </c>
    </row>
    <row r="7" spans="1:9" x14ac:dyDescent="0.2">
      <c r="A7" s="24" t="s">
        <v>2</v>
      </c>
      <c r="B7" s="11">
        <v>-1496</v>
      </c>
      <c r="C7" s="11">
        <v>-1235</v>
      </c>
      <c r="D7" s="3">
        <v>-1982</v>
      </c>
      <c r="E7" s="3">
        <v>-1594</v>
      </c>
      <c r="F7" s="3">
        <v>-2224</v>
      </c>
      <c r="G7" s="12">
        <v>-2807</v>
      </c>
      <c r="H7" s="7">
        <v>-2279</v>
      </c>
      <c r="I7" s="5">
        <v>-2641</v>
      </c>
    </row>
    <row r="8" spans="1:9" x14ac:dyDescent="0.2">
      <c r="A8" s="25" t="s">
        <v>3</v>
      </c>
      <c r="B8" s="4">
        <v>471</v>
      </c>
      <c r="C8" s="4">
        <v>581</v>
      </c>
      <c r="D8" s="18">
        <v>418</v>
      </c>
      <c r="E8" s="18">
        <v>445</v>
      </c>
      <c r="F8" s="18">
        <v>402</v>
      </c>
      <c r="G8" s="60">
        <v>540</v>
      </c>
      <c r="H8" s="20">
        <v>484</v>
      </c>
      <c r="I8" s="17">
        <v>476</v>
      </c>
    </row>
    <row r="9" spans="1:9" x14ac:dyDescent="0.2">
      <c r="A9" s="25" t="s">
        <v>4</v>
      </c>
      <c r="B9" s="4">
        <v>-78</v>
      </c>
      <c r="C9" s="4">
        <v>-81</v>
      </c>
      <c r="D9" s="18">
        <v>-100</v>
      </c>
      <c r="E9" s="18">
        <v>-57</v>
      </c>
      <c r="F9" s="18">
        <v>-123</v>
      </c>
      <c r="G9" s="60">
        <v>-123</v>
      </c>
      <c r="H9" s="20">
        <v>-131</v>
      </c>
      <c r="I9" s="17">
        <v>-214</v>
      </c>
    </row>
    <row r="10" spans="1:9" x14ac:dyDescent="0.2">
      <c r="A10" s="25" t="s">
        <v>5</v>
      </c>
      <c r="B10" s="4">
        <v>-40</v>
      </c>
      <c r="C10" s="4">
        <v>-52</v>
      </c>
      <c r="D10" s="18">
        <v>-115</v>
      </c>
      <c r="E10" s="18">
        <v>-91</v>
      </c>
      <c r="F10" s="18">
        <v>-177</v>
      </c>
      <c r="G10" s="60">
        <v>-198</v>
      </c>
      <c r="H10" s="20">
        <v>-187</v>
      </c>
      <c r="I10" s="17">
        <v>-207</v>
      </c>
    </row>
    <row r="11" spans="1:9" x14ac:dyDescent="0.2">
      <c r="A11" s="25" t="s">
        <v>6</v>
      </c>
      <c r="B11" s="4">
        <v>-185</v>
      </c>
      <c r="C11" s="4">
        <v>-267</v>
      </c>
      <c r="D11" s="18">
        <v>-269</v>
      </c>
      <c r="E11" s="18">
        <v>-277</v>
      </c>
      <c r="F11" s="18">
        <v>-311</v>
      </c>
      <c r="G11" s="60">
        <v>-456</v>
      </c>
      <c r="H11" s="20">
        <v>-345</v>
      </c>
      <c r="I11" s="17">
        <v>-298</v>
      </c>
    </row>
    <row r="12" spans="1:9" x14ac:dyDescent="0.2">
      <c r="A12" s="25" t="s">
        <v>7</v>
      </c>
      <c r="B12" s="4">
        <v>-88</v>
      </c>
      <c r="C12" s="4">
        <v>-36</v>
      </c>
      <c r="D12" s="18">
        <v>-115</v>
      </c>
      <c r="E12" s="18">
        <v>-107</v>
      </c>
      <c r="F12" s="18">
        <v>-120</v>
      </c>
      <c r="G12" s="19">
        <v>-170</v>
      </c>
      <c r="H12" s="20">
        <v>-123</v>
      </c>
      <c r="I12" s="17">
        <v>-148</v>
      </c>
    </row>
    <row r="13" spans="1:9" x14ac:dyDescent="0.2">
      <c r="A13" s="25" t="s">
        <v>8</v>
      </c>
      <c r="B13" s="4">
        <v>-221</v>
      </c>
      <c r="C13" s="4">
        <v>-226</v>
      </c>
      <c r="D13" s="18">
        <v>-326</v>
      </c>
      <c r="E13" s="18">
        <v>-277</v>
      </c>
      <c r="F13" s="18">
        <v>-375</v>
      </c>
      <c r="G13" s="19">
        <v>-406</v>
      </c>
      <c r="H13" s="20">
        <v>-409</v>
      </c>
      <c r="I13" s="17">
        <v>-402</v>
      </c>
    </row>
    <row r="14" spans="1:9" x14ac:dyDescent="0.2">
      <c r="A14" s="25" t="s">
        <v>9</v>
      </c>
      <c r="B14" s="4">
        <v>-350</v>
      </c>
      <c r="C14" s="4">
        <v>-243</v>
      </c>
      <c r="D14" s="18">
        <v>-342</v>
      </c>
      <c r="E14" s="18">
        <v>-325</v>
      </c>
      <c r="F14" s="18">
        <v>-322</v>
      </c>
      <c r="G14" s="19">
        <v>-406</v>
      </c>
      <c r="H14" s="20">
        <v>-380</v>
      </c>
      <c r="I14" s="17">
        <v>-397</v>
      </c>
    </row>
    <row r="15" spans="1:9" x14ac:dyDescent="0.2">
      <c r="A15" s="25" t="s">
        <v>10</v>
      </c>
      <c r="B15" s="4">
        <v>-218</v>
      </c>
      <c r="C15" s="4">
        <v>-173</v>
      </c>
      <c r="D15" s="18">
        <v>-188</v>
      </c>
      <c r="E15" s="18">
        <v>-191</v>
      </c>
      <c r="F15" s="18">
        <v>-214</v>
      </c>
      <c r="G15" s="19">
        <v>-288</v>
      </c>
      <c r="H15" s="20">
        <v>-234</v>
      </c>
      <c r="I15" s="17">
        <v>-258</v>
      </c>
    </row>
    <row r="16" spans="1:9" x14ac:dyDescent="0.2">
      <c r="A16" s="25" t="s">
        <v>11</v>
      </c>
      <c r="B16" s="4">
        <v>-59</v>
      </c>
      <c r="C16" s="4">
        <v>-103</v>
      </c>
      <c r="D16" s="18">
        <v>-92</v>
      </c>
      <c r="E16" s="18">
        <v>-75</v>
      </c>
      <c r="F16" s="18">
        <v>-96</v>
      </c>
      <c r="G16" s="19">
        <v>-173</v>
      </c>
      <c r="H16" s="20">
        <v>-145</v>
      </c>
      <c r="I16" s="17">
        <v>-196</v>
      </c>
    </row>
    <row r="17" spans="1:9" x14ac:dyDescent="0.2">
      <c r="A17" s="25" t="s">
        <v>12</v>
      </c>
      <c r="B17" s="4">
        <v>-194</v>
      </c>
      <c r="C17" s="4">
        <v>-118</v>
      </c>
      <c r="D17" s="18">
        <v>-179</v>
      </c>
      <c r="E17" s="18">
        <v>-116</v>
      </c>
      <c r="F17" s="18">
        <v>-188</v>
      </c>
      <c r="G17" s="19">
        <v>-222</v>
      </c>
      <c r="H17" s="20">
        <v>-220</v>
      </c>
      <c r="I17" s="17">
        <v>-258</v>
      </c>
    </row>
    <row r="18" spans="1:9" x14ac:dyDescent="0.2">
      <c r="A18" s="25" t="s">
        <v>13</v>
      </c>
      <c r="B18" s="4">
        <v>-301</v>
      </c>
      <c r="C18" s="4">
        <v>-322</v>
      </c>
      <c r="D18" s="18">
        <v>-354</v>
      </c>
      <c r="E18" s="18">
        <v>-258</v>
      </c>
      <c r="F18" s="18">
        <v>-400</v>
      </c>
      <c r="G18" s="19">
        <v>-473</v>
      </c>
      <c r="H18" s="20">
        <v>-287</v>
      </c>
      <c r="I18" s="17">
        <v>-359</v>
      </c>
    </row>
    <row r="19" spans="1:9" x14ac:dyDescent="0.2">
      <c r="A19" s="25" t="s">
        <v>14</v>
      </c>
      <c r="B19" s="4">
        <v>-233</v>
      </c>
      <c r="C19" s="4">
        <v>-195</v>
      </c>
      <c r="D19" s="18">
        <v>-320</v>
      </c>
      <c r="E19" s="18">
        <v>-265</v>
      </c>
      <c r="F19" s="18">
        <v>-300</v>
      </c>
      <c r="G19" s="19">
        <v>-432</v>
      </c>
      <c r="H19" s="20">
        <v>-302</v>
      </c>
      <c r="I19" s="17">
        <v>-380</v>
      </c>
    </row>
    <row r="20" spans="1:9" x14ac:dyDescent="0.2">
      <c r="A20" s="24" t="s">
        <v>15</v>
      </c>
      <c r="B20" s="11">
        <v>-2166</v>
      </c>
      <c r="C20" s="11">
        <v>-1734</v>
      </c>
      <c r="D20" s="3">
        <v>-2232</v>
      </c>
      <c r="E20" s="3">
        <v>-2603</v>
      </c>
      <c r="F20" s="3">
        <v>-3193</v>
      </c>
      <c r="G20" s="6">
        <v>-3765</v>
      </c>
      <c r="H20" s="7">
        <v>-3068</v>
      </c>
      <c r="I20" s="5">
        <v>-3843</v>
      </c>
    </row>
    <row r="21" spans="1:9" x14ac:dyDescent="0.2">
      <c r="A21" s="25" t="s">
        <v>16</v>
      </c>
      <c r="B21" s="4">
        <v>-93</v>
      </c>
      <c r="C21" s="4">
        <v>-56</v>
      </c>
      <c r="D21" s="18">
        <v>-2</v>
      </c>
      <c r="E21" s="18">
        <v>-128</v>
      </c>
      <c r="F21" s="18">
        <v>-127</v>
      </c>
      <c r="G21" s="19">
        <v>-280</v>
      </c>
      <c r="H21" s="20">
        <v>-145</v>
      </c>
      <c r="I21" s="17">
        <v>-181</v>
      </c>
    </row>
    <row r="22" spans="1:9" x14ac:dyDescent="0.2">
      <c r="A22" s="25" t="s">
        <v>17</v>
      </c>
      <c r="B22" s="4">
        <v>-301</v>
      </c>
      <c r="C22" s="4">
        <v>-278</v>
      </c>
      <c r="D22" s="18">
        <v>-228</v>
      </c>
      <c r="E22" s="18">
        <v>-291</v>
      </c>
      <c r="F22" s="18">
        <v>-362</v>
      </c>
      <c r="G22" s="19">
        <v>-383</v>
      </c>
      <c r="H22" s="20">
        <v>-299</v>
      </c>
      <c r="I22" s="17">
        <v>-383</v>
      </c>
    </row>
    <row r="23" spans="1:9" x14ac:dyDescent="0.2">
      <c r="A23" s="25" t="s">
        <v>18</v>
      </c>
      <c r="B23" s="4">
        <v>-63</v>
      </c>
      <c r="C23" s="4">
        <v>-106</v>
      </c>
      <c r="D23" s="18">
        <v>-72</v>
      </c>
      <c r="E23" s="18">
        <v>-183</v>
      </c>
      <c r="F23" s="18">
        <v>-185</v>
      </c>
      <c r="G23" s="19">
        <v>-241</v>
      </c>
      <c r="H23" s="20">
        <v>-236</v>
      </c>
      <c r="I23" s="17">
        <v>-318</v>
      </c>
    </row>
    <row r="24" spans="1:9" x14ac:dyDescent="0.2">
      <c r="A24" s="25" t="s">
        <v>19</v>
      </c>
      <c r="B24" s="4">
        <v>-32</v>
      </c>
      <c r="C24" s="4">
        <v>-58</v>
      </c>
      <c r="D24" s="18">
        <v>-31</v>
      </c>
      <c r="E24" s="18">
        <v>-101</v>
      </c>
      <c r="F24" s="18">
        <v>-162</v>
      </c>
      <c r="G24" s="19">
        <v>-159</v>
      </c>
      <c r="H24" s="20">
        <v>82</v>
      </c>
      <c r="I24" s="17">
        <v>-103</v>
      </c>
    </row>
    <row r="25" spans="1:9" x14ac:dyDescent="0.2">
      <c r="A25" s="25" t="s">
        <v>20</v>
      </c>
      <c r="B25" s="4">
        <v>-319</v>
      </c>
      <c r="C25" s="4">
        <v>-366</v>
      </c>
      <c r="D25" s="18">
        <v>-307</v>
      </c>
      <c r="E25" s="18">
        <v>-382</v>
      </c>
      <c r="F25" s="18">
        <v>-418</v>
      </c>
      <c r="G25" s="19">
        <v>-604</v>
      </c>
      <c r="H25" s="20">
        <v>-421</v>
      </c>
      <c r="I25" s="17">
        <v>-581</v>
      </c>
    </row>
    <row r="26" spans="1:9" x14ac:dyDescent="0.2">
      <c r="A26" s="25" t="s">
        <v>21</v>
      </c>
      <c r="B26" s="4">
        <v>101</v>
      </c>
      <c r="C26" s="4">
        <v>173</v>
      </c>
      <c r="D26" s="18">
        <v>186</v>
      </c>
      <c r="E26" s="18">
        <v>22</v>
      </c>
      <c r="F26" s="18">
        <v>64</v>
      </c>
      <c r="G26" s="19">
        <v>119</v>
      </c>
      <c r="H26" s="20">
        <v>58</v>
      </c>
      <c r="I26" s="17">
        <v>5</v>
      </c>
    </row>
    <row r="27" spans="1:9" x14ac:dyDescent="0.2">
      <c r="A27" s="25" t="s">
        <v>22</v>
      </c>
      <c r="B27" s="4">
        <v>-227</v>
      </c>
      <c r="C27" s="4">
        <v>-219</v>
      </c>
      <c r="D27" s="18">
        <v>-157</v>
      </c>
      <c r="E27" s="18">
        <v>-181</v>
      </c>
      <c r="F27" s="18">
        <v>-253</v>
      </c>
      <c r="G27" s="19">
        <v>-260</v>
      </c>
      <c r="H27" s="20">
        <v>-247</v>
      </c>
      <c r="I27" s="17">
        <v>-300</v>
      </c>
    </row>
    <row r="28" spans="1:9" x14ac:dyDescent="0.2">
      <c r="A28" s="25" t="s">
        <v>23</v>
      </c>
      <c r="B28" s="4">
        <v>-300</v>
      </c>
      <c r="C28" s="4">
        <v>-141</v>
      </c>
      <c r="D28" s="18">
        <v>-63</v>
      </c>
      <c r="E28" s="18">
        <v>-226</v>
      </c>
      <c r="F28" s="18">
        <v>-187</v>
      </c>
      <c r="G28" s="19">
        <v>-279</v>
      </c>
      <c r="H28" s="20">
        <v>-366</v>
      </c>
      <c r="I28" s="17">
        <v>-314</v>
      </c>
    </row>
    <row r="29" spans="1:9" x14ac:dyDescent="0.2">
      <c r="A29" s="25" t="s">
        <v>24</v>
      </c>
      <c r="B29" s="4">
        <v>-88</v>
      </c>
      <c r="C29" s="4">
        <v>-80</v>
      </c>
      <c r="D29" s="18">
        <v>-238</v>
      </c>
      <c r="E29" s="18">
        <v>-190</v>
      </c>
      <c r="F29" s="18">
        <v>-245</v>
      </c>
      <c r="G29" s="19">
        <v>-285</v>
      </c>
      <c r="H29" s="20">
        <v>-241</v>
      </c>
      <c r="I29" s="17">
        <v>-297</v>
      </c>
    </row>
    <row r="30" spans="1:9" x14ac:dyDescent="0.2">
      <c r="A30" s="25" t="s">
        <v>25</v>
      </c>
      <c r="B30" s="4">
        <v>-63</v>
      </c>
      <c r="C30" s="4">
        <v>7</v>
      </c>
      <c r="D30" s="18">
        <v>-13</v>
      </c>
      <c r="E30" s="18">
        <v>-116</v>
      </c>
      <c r="F30" s="18">
        <v>-216</v>
      </c>
      <c r="G30" s="19">
        <v>-197</v>
      </c>
      <c r="H30" s="20">
        <v>-196</v>
      </c>
      <c r="I30" s="17">
        <v>-301</v>
      </c>
    </row>
    <row r="31" spans="1:9" x14ac:dyDescent="0.2">
      <c r="A31" s="25" t="s">
        <v>26</v>
      </c>
      <c r="B31" s="4">
        <v>-189</v>
      </c>
      <c r="C31" s="4">
        <v>-109</v>
      </c>
      <c r="D31" s="18">
        <v>-285</v>
      </c>
      <c r="E31" s="18">
        <v>-190</v>
      </c>
      <c r="F31" s="18">
        <v>-208</v>
      </c>
      <c r="G31" s="19">
        <v>-268</v>
      </c>
      <c r="H31" s="20">
        <v>-269</v>
      </c>
      <c r="I31" s="17">
        <v>-267</v>
      </c>
    </row>
    <row r="32" spans="1:9" x14ac:dyDescent="0.2">
      <c r="A32" s="25" t="s">
        <v>27</v>
      </c>
      <c r="B32" s="4">
        <v>-296</v>
      </c>
      <c r="C32" s="4">
        <v>-214</v>
      </c>
      <c r="D32" s="18">
        <v>-636</v>
      </c>
      <c r="E32" s="18">
        <v>-386</v>
      </c>
      <c r="F32" s="18">
        <v>-447</v>
      </c>
      <c r="G32" s="19">
        <v>-477</v>
      </c>
      <c r="H32" s="20">
        <v>-392</v>
      </c>
      <c r="I32" s="17">
        <v>-418</v>
      </c>
    </row>
    <row r="33" spans="1:9" x14ac:dyDescent="0.2">
      <c r="A33" s="25" t="s">
        <v>28</v>
      </c>
      <c r="B33" s="4">
        <v>-296</v>
      </c>
      <c r="C33" s="4">
        <v>-287</v>
      </c>
      <c r="D33" s="18">
        <v>-386</v>
      </c>
      <c r="E33" s="18">
        <v>-251</v>
      </c>
      <c r="F33" s="18">
        <v>-447</v>
      </c>
      <c r="G33" s="19">
        <v>-451</v>
      </c>
      <c r="H33" s="20">
        <v>-396</v>
      </c>
      <c r="I33" s="17">
        <v>-385</v>
      </c>
    </row>
    <row r="34" spans="1:9" x14ac:dyDescent="0.2">
      <c r="A34" s="24" t="s">
        <v>29</v>
      </c>
      <c r="B34" s="11">
        <v>-1518</v>
      </c>
      <c r="C34" s="11">
        <v>-1349</v>
      </c>
      <c r="D34" s="3">
        <v>-1663</v>
      </c>
      <c r="E34" s="3">
        <v>-1385</v>
      </c>
      <c r="F34" s="3">
        <v>-1661</v>
      </c>
      <c r="G34" s="6">
        <v>-2283</v>
      </c>
      <c r="H34" s="7">
        <v>-1681</v>
      </c>
      <c r="I34" s="5">
        <v>-1692</v>
      </c>
    </row>
    <row r="35" spans="1:9" x14ac:dyDescent="0.2">
      <c r="A35" s="25" t="s">
        <v>30</v>
      </c>
      <c r="B35" s="4">
        <v>-54</v>
      </c>
      <c r="C35" s="4">
        <v>-62</v>
      </c>
      <c r="D35" s="18">
        <v>-86</v>
      </c>
      <c r="E35" s="18">
        <v>-51</v>
      </c>
      <c r="F35" s="18">
        <v>-47</v>
      </c>
      <c r="G35" s="19">
        <v>-96</v>
      </c>
      <c r="H35" s="20">
        <v>-66</v>
      </c>
      <c r="I35" s="17">
        <v>-12</v>
      </c>
    </row>
    <row r="36" spans="1:9" x14ac:dyDescent="0.2">
      <c r="A36" s="25" t="s">
        <v>31</v>
      </c>
      <c r="B36" s="4">
        <v>-93</v>
      </c>
      <c r="C36" s="4">
        <v>-115</v>
      </c>
      <c r="D36" s="18">
        <v>-167</v>
      </c>
      <c r="E36" s="18">
        <v>-153</v>
      </c>
      <c r="F36" s="18">
        <v>-192</v>
      </c>
      <c r="G36" s="19">
        <v>-293</v>
      </c>
      <c r="H36" s="20">
        <v>-177</v>
      </c>
      <c r="I36" s="17">
        <v>-43</v>
      </c>
    </row>
    <row r="37" spans="1:9" x14ac:dyDescent="0.2">
      <c r="A37" s="25" t="s">
        <v>32</v>
      </c>
      <c r="B37" s="4">
        <v>-301</v>
      </c>
      <c r="C37" s="4">
        <v>-198</v>
      </c>
      <c r="D37" s="18">
        <v>-244</v>
      </c>
      <c r="E37" s="18">
        <v>-196</v>
      </c>
      <c r="F37" s="18">
        <v>-227</v>
      </c>
      <c r="G37" s="19">
        <v>-270</v>
      </c>
      <c r="H37" s="20">
        <v>-239</v>
      </c>
      <c r="I37" s="17">
        <v>-248</v>
      </c>
    </row>
    <row r="38" spans="1:9" x14ac:dyDescent="0.2">
      <c r="A38" s="25" t="s">
        <v>33</v>
      </c>
      <c r="B38" s="4">
        <v>-331</v>
      </c>
      <c r="C38" s="4">
        <v>-278</v>
      </c>
      <c r="D38" s="18">
        <v>-238</v>
      </c>
      <c r="E38" s="18">
        <v>-209</v>
      </c>
      <c r="F38" s="18">
        <v>-296</v>
      </c>
      <c r="G38" s="19">
        <v>-447</v>
      </c>
      <c r="H38" s="20">
        <v>-333</v>
      </c>
      <c r="I38" s="17">
        <v>-339</v>
      </c>
    </row>
    <row r="39" spans="1:9" x14ac:dyDescent="0.2">
      <c r="A39" s="25" t="s">
        <v>34</v>
      </c>
      <c r="B39" s="4">
        <v>-201</v>
      </c>
      <c r="C39" s="4">
        <v>-165</v>
      </c>
      <c r="D39" s="18">
        <v>-315</v>
      </c>
      <c r="E39" s="18">
        <v>-207</v>
      </c>
      <c r="F39" s="18">
        <v>-326</v>
      </c>
      <c r="G39" s="19">
        <v>-268</v>
      </c>
      <c r="H39" s="20">
        <v>-232</v>
      </c>
      <c r="I39" s="17">
        <v>-282</v>
      </c>
    </row>
    <row r="40" spans="1:9" x14ac:dyDescent="0.2">
      <c r="A40" s="25" t="s">
        <v>35</v>
      </c>
      <c r="B40" s="4">
        <v>-179</v>
      </c>
      <c r="C40" s="4">
        <v>-159</v>
      </c>
      <c r="D40" s="18">
        <v>-239</v>
      </c>
      <c r="E40" s="18">
        <v>-205</v>
      </c>
      <c r="F40" s="18">
        <v>-223</v>
      </c>
      <c r="G40" s="19">
        <v>-320</v>
      </c>
      <c r="H40" s="20">
        <v>-212</v>
      </c>
      <c r="I40" s="17">
        <v>-244</v>
      </c>
    </row>
    <row r="41" spans="1:9" x14ac:dyDescent="0.2">
      <c r="A41" s="25" t="s">
        <v>36</v>
      </c>
      <c r="B41" s="4">
        <v>-274</v>
      </c>
      <c r="C41" s="4">
        <v>-293</v>
      </c>
      <c r="D41" s="18">
        <v>-275</v>
      </c>
      <c r="E41" s="18">
        <v>-299</v>
      </c>
      <c r="F41" s="18">
        <v>-301</v>
      </c>
      <c r="G41" s="19">
        <v>-452</v>
      </c>
      <c r="H41" s="20">
        <v>-329</v>
      </c>
      <c r="I41" s="17">
        <v>-429</v>
      </c>
    </row>
    <row r="42" spans="1:9" x14ac:dyDescent="0.2">
      <c r="A42" s="25" t="s">
        <v>37</v>
      </c>
      <c r="B42" s="4">
        <v>-85</v>
      </c>
      <c r="C42" s="4">
        <v>-79</v>
      </c>
      <c r="D42" s="18">
        <v>-99</v>
      </c>
      <c r="E42" s="18">
        <v>-65</v>
      </c>
      <c r="F42" s="18">
        <v>-49</v>
      </c>
      <c r="G42" s="19">
        <v>-137</v>
      </c>
      <c r="H42" s="20">
        <v>-93</v>
      </c>
      <c r="I42" s="17">
        <v>-95</v>
      </c>
    </row>
    <row r="43" spans="1:9" x14ac:dyDescent="0.2">
      <c r="A43" s="26" t="s">
        <v>38</v>
      </c>
      <c r="B43" s="30">
        <v>-229</v>
      </c>
      <c r="C43" s="31">
        <v>-133</v>
      </c>
      <c r="D43" s="32">
        <v>-101</v>
      </c>
      <c r="E43" s="32">
        <v>-154</v>
      </c>
      <c r="F43" s="32">
        <v>-99</v>
      </c>
      <c r="G43" s="33">
        <v>-49</v>
      </c>
      <c r="H43" s="34">
        <v>-72</v>
      </c>
      <c r="I43" s="61">
        <v>-132</v>
      </c>
    </row>
    <row r="44" spans="1:9" x14ac:dyDescent="0.2">
      <c r="A44" s="35"/>
      <c r="B44" s="9"/>
      <c r="C44" s="9"/>
      <c r="D44" s="9"/>
      <c r="E44" s="9"/>
      <c r="F44" s="9"/>
      <c r="G44" s="10"/>
      <c r="H44" s="10"/>
    </row>
    <row r="45" spans="1:9" ht="18.75" customHeight="1" x14ac:dyDescent="0.2">
      <c r="A45" s="76" t="s">
        <v>0</v>
      </c>
      <c r="B45" s="73" t="s">
        <v>52</v>
      </c>
      <c r="C45" s="73"/>
      <c r="D45" s="74"/>
      <c r="E45" s="74"/>
      <c r="F45" s="74"/>
      <c r="G45" s="74"/>
      <c r="H45" s="74"/>
      <c r="I45" s="75"/>
    </row>
    <row r="46" spans="1:9" x14ac:dyDescent="0.2">
      <c r="A46" s="77"/>
      <c r="B46" s="49">
        <v>2014</v>
      </c>
      <c r="C46" s="49">
        <v>2015</v>
      </c>
      <c r="D46" s="49">
        <v>2016</v>
      </c>
      <c r="E46" s="49">
        <v>2017</v>
      </c>
      <c r="F46" s="49">
        <v>2018</v>
      </c>
      <c r="G46" s="49">
        <v>2019</v>
      </c>
      <c r="H46" s="49">
        <v>2020</v>
      </c>
      <c r="I46" s="49">
        <v>2021</v>
      </c>
    </row>
    <row r="47" spans="1:9" x14ac:dyDescent="0.2">
      <c r="A47" s="23" t="s">
        <v>1</v>
      </c>
      <c r="B47" s="36">
        <v>7416.0839999999998</v>
      </c>
      <c r="C47" s="37">
        <v>6674.5959999999995</v>
      </c>
      <c r="D47" s="38">
        <v>9120.5300000000007</v>
      </c>
      <c r="E47" s="38">
        <v>8745.4480000000003</v>
      </c>
      <c r="F47" s="38">
        <v>10973.47</v>
      </c>
      <c r="G47" s="38">
        <v>13336.91</v>
      </c>
      <c r="H47" s="38">
        <v>11007.96</v>
      </c>
      <c r="I47" s="38">
        <v>12470.9</v>
      </c>
    </row>
    <row r="48" spans="1:9" x14ac:dyDescent="0.2">
      <c r="A48" s="24" t="s">
        <v>2</v>
      </c>
      <c r="B48" s="27">
        <f>SUM(B49:B60)</f>
        <v>-2003.0747299999998</v>
      </c>
      <c r="C48" s="27">
        <f t="shared" ref="C48:I48" si="0">SUM(C49:C60)</f>
        <v>-1794.38266</v>
      </c>
      <c r="D48" s="27">
        <f t="shared" si="0"/>
        <v>-2923.1646000000001</v>
      </c>
      <c r="E48" s="27">
        <f t="shared" si="0"/>
        <v>-2328.4040799999998</v>
      </c>
      <c r="F48" s="27">
        <f t="shared" si="0"/>
        <v>-3334.1603999999998</v>
      </c>
      <c r="G48" s="27">
        <f t="shared" si="0"/>
        <v>-4192.7854000000007</v>
      </c>
      <c r="H48" s="27">
        <f t="shared" si="0"/>
        <v>-3533.9985999999999</v>
      </c>
      <c r="I48" s="27">
        <f t="shared" si="0"/>
        <v>-3868.2865999999999</v>
      </c>
    </row>
    <row r="49" spans="1:9" x14ac:dyDescent="0.2">
      <c r="A49" s="25" t="s">
        <v>3</v>
      </c>
      <c r="B49" s="62">
        <v>675.02679999999998</v>
      </c>
      <c r="C49" s="62">
        <v>850.59270000000004</v>
      </c>
      <c r="D49" s="63">
        <v>638.17219999999998</v>
      </c>
      <c r="E49" s="63">
        <v>717.65830000000005</v>
      </c>
      <c r="F49" s="63">
        <v>619.33960000000002</v>
      </c>
      <c r="G49" s="63">
        <v>779.26020000000005</v>
      </c>
      <c r="H49" s="63">
        <v>705.44190000000003</v>
      </c>
      <c r="I49" s="63">
        <v>739.11369999999999</v>
      </c>
    </row>
    <row r="50" spans="1:9" x14ac:dyDescent="0.2">
      <c r="A50" s="25" t="s">
        <v>4</v>
      </c>
      <c r="B50" s="62">
        <v>-117.83110000000001</v>
      </c>
      <c r="C50" s="63">
        <v>-99.101460000000003</v>
      </c>
      <c r="D50" s="63">
        <v>-151.80359999999999</v>
      </c>
      <c r="E50" s="63">
        <v>-91.390079999999998</v>
      </c>
      <c r="F50" s="63">
        <v>-197.99289999999999</v>
      </c>
      <c r="G50" s="63">
        <v>-210.06870000000001</v>
      </c>
      <c r="H50" s="63">
        <v>-197.5823</v>
      </c>
      <c r="I50" s="63">
        <v>-317.83710000000002</v>
      </c>
    </row>
    <row r="51" spans="1:9" x14ac:dyDescent="0.2">
      <c r="A51" s="25" t="s">
        <v>5</v>
      </c>
      <c r="B51" s="62">
        <v>-46.231850000000001</v>
      </c>
      <c r="C51" s="63">
        <v>-84.391189999999995</v>
      </c>
      <c r="D51" s="63">
        <v>-183.83099999999999</v>
      </c>
      <c r="E51" s="63">
        <v>-156.90710000000001</v>
      </c>
      <c r="F51" s="63">
        <v>-268.38459999999998</v>
      </c>
      <c r="G51" s="63">
        <v>-288.43630000000002</v>
      </c>
      <c r="H51" s="63">
        <v>-278.1397</v>
      </c>
      <c r="I51" s="63">
        <v>-305.65710000000001</v>
      </c>
    </row>
    <row r="52" spans="1:9" x14ac:dyDescent="0.2">
      <c r="A52" s="25" t="s">
        <v>6</v>
      </c>
      <c r="B52" s="62">
        <v>-235</v>
      </c>
      <c r="C52" s="63">
        <v>-381</v>
      </c>
      <c r="D52" s="63">
        <v>-384</v>
      </c>
      <c r="E52" s="63">
        <v>-396</v>
      </c>
      <c r="F52" s="63">
        <v>-444</v>
      </c>
      <c r="G52" s="63">
        <v>-684</v>
      </c>
      <c r="H52" s="63">
        <v>-520</v>
      </c>
      <c r="I52" s="63">
        <v>-434</v>
      </c>
    </row>
    <row r="53" spans="1:9" x14ac:dyDescent="0.2">
      <c r="A53" s="25" t="s">
        <v>7</v>
      </c>
      <c r="B53" s="62">
        <v>-127.2372</v>
      </c>
      <c r="C53" s="63">
        <v>-48.933509999999998</v>
      </c>
      <c r="D53" s="63">
        <v>-167.71289999999999</v>
      </c>
      <c r="E53" s="63">
        <v>-152.1438</v>
      </c>
      <c r="F53" s="63">
        <v>-209.86259999999999</v>
      </c>
      <c r="G53" s="63">
        <v>-256.9298</v>
      </c>
      <c r="H53" s="63">
        <v>-223.84200000000001</v>
      </c>
      <c r="I53" s="63">
        <v>-213.55850000000001</v>
      </c>
    </row>
    <row r="54" spans="1:9" x14ac:dyDescent="0.2">
      <c r="A54" s="25" t="s">
        <v>8</v>
      </c>
      <c r="B54" s="62">
        <v>-298.9495</v>
      </c>
      <c r="C54" s="63">
        <v>-346.2346</v>
      </c>
      <c r="D54" s="63">
        <v>-523.48839999999996</v>
      </c>
      <c r="E54" s="63">
        <v>-429.80090000000001</v>
      </c>
      <c r="F54" s="63">
        <v>-572.10940000000005</v>
      </c>
      <c r="G54" s="63">
        <v>-632.71720000000005</v>
      </c>
      <c r="H54" s="63">
        <v>-635.21810000000005</v>
      </c>
      <c r="I54" s="63">
        <v>-623.94730000000004</v>
      </c>
    </row>
    <row r="55" spans="1:9" x14ac:dyDescent="0.2">
      <c r="A55" s="25" t="s">
        <v>9</v>
      </c>
      <c r="B55" s="62">
        <v>-479.16590000000002</v>
      </c>
      <c r="C55" s="63">
        <v>-358.6755</v>
      </c>
      <c r="D55" s="63">
        <v>-501.41860000000003</v>
      </c>
      <c r="E55" s="63">
        <v>-469.56909999999999</v>
      </c>
      <c r="F55" s="63">
        <v>-485.25069999999999</v>
      </c>
      <c r="G55" s="63">
        <v>-567.30409999999995</v>
      </c>
      <c r="H55" s="63">
        <v>-573.11689999999999</v>
      </c>
      <c r="I55" s="63">
        <v>-590.44000000000005</v>
      </c>
    </row>
    <row r="56" spans="1:9" x14ac:dyDescent="0.2">
      <c r="A56" s="25" t="s">
        <v>10</v>
      </c>
      <c r="B56" s="62">
        <v>-308.39819999999997</v>
      </c>
      <c r="C56" s="63">
        <v>-262.74849999999998</v>
      </c>
      <c r="D56" s="63">
        <v>-260.98790000000002</v>
      </c>
      <c r="E56" s="63">
        <v>-302.23559999999998</v>
      </c>
      <c r="F56" s="63">
        <v>-334.56760000000003</v>
      </c>
      <c r="G56" s="63">
        <v>-430.09609999999998</v>
      </c>
      <c r="H56" s="63">
        <v>-354.25200000000001</v>
      </c>
      <c r="I56" s="63">
        <v>-377.73169999999999</v>
      </c>
    </row>
    <row r="57" spans="1:9" x14ac:dyDescent="0.2">
      <c r="A57" s="25" t="s">
        <v>11</v>
      </c>
      <c r="B57" s="62">
        <v>-82.003680000000003</v>
      </c>
      <c r="C57" s="63">
        <v>-162.68209999999999</v>
      </c>
      <c r="D57" s="63">
        <v>-134.88910000000001</v>
      </c>
      <c r="E57" s="63">
        <v>-109.1493</v>
      </c>
      <c r="F57" s="63">
        <v>-135.75720000000001</v>
      </c>
      <c r="G57" s="63">
        <v>-273.87830000000002</v>
      </c>
      <c r="H57" s="63">
        <v>-220.6541</v>
      </c>
      <c r="I57" s="63">
        <v>-283.90050000000002</v>
      </c>
    </row>
    <row r="58" spans="1:9" x14ac:dyDescent="0.2">
      <c r="A58" s="25" t="s">
        <v>12</v>
      </c>
      <c r="B58" s="62">
        <v>-262</v>
      </c>
      <c r="C58" s="63">
        <v>-194</v>
      </c>
      <c r="D58" s="63">
        <v>-261</v>
      </c>
      <c r="E58" s="63">
        <v>-191</v>
      </c>
      <c r="F58" s="63">
        <v>-287</v>
      </c>
      <c r="G58" s="63">
        <v>-341</v>
      </c>
      <c r="H58" s="63">
        <v>-351</v>
      </c>
      <c r="I58" s="63">
        <v>-375</v>
      </c>
    </row>
    <row r="59" spans="1:9" x14ac:dyDescent="0.2">
      <c r="A59" s="25" t="s">
        <v>13</v>
      </c>
      <c r="B59" s="62">
        <v>-420.17169999999999</v>
      </c>
      <c r="C59" s="63">
        <v>-450.31369999999998</v>
      </c>
      <c r="D59" s="63">
        <v>-530.82650000000001</v>
      </c>
      <c r="E59" s="63">
        <v>-395.39589999999998</v>
      </c>
      <c r="F59" s="63">
        <v>-601.24249999999995</v>
      </c>
      <c r="G59" s="63">
        <v>-677.69740000000002</v>
      </c>
      <c r="H59" s="63">
        <v>-432.77080000000001</v>
      </c>
      <c r="I59" s="63">
        <v>-528.0222</v>
      </c>
    </row>
    <row r="60" spans="1:9" x14ac:dyDescent="0.2">
      <c r="A60" s="25" t="s">
        <v>14</v>
      </c>
      <c r="B60" s="62">
        <v>-301.11239999999998</v>
      </c>
      <c r="C60" s="63">
        <v>-256.89479999999998</v>
      </c>
      <c r="D60" s="63">
        <v>-461.37880000000001</v>
      </c>
      <c r="E60" s="63">
        <v>-352.47059999999999</v>
      </c>
      <c r="F60" s="63">
        <v>-417.33249999999998</v>
      </c>
      <c r="G60" s="63">
        <v>-609.91769999999997</v>
      </c>
      <c r="H60" s="63">
        <v>-452.8646</v>
      </c>
      <c r="I60" s="63">
        <v>-557.30589999999995</v>
      </c>
    </row>
    <row r="61" spans="1:9" x14ac:dyDescent="0.2">
      <c r="A61" s="24" t="s">
        <v>15</v>
      </c>
      <c r="B61" s="27">
        <f>SUM(B62:B74)</f>
        <v>-3045.2148399999996</v>
      </c>
      <c r="C61" s="27">
        <f t="shared" ref="C61:I61" si="1">SUM(C62:C74)</f>
        <v>-2701.7830600000002</v>
      </c>
      <c r="D61" s="27">
        <f t="shared" si="1"/>
        <v>-3549.0870699999996</v>
      </c>
      <c r="E61" s="27">
        <f t="shared" si="1"/>
        <v>-4097.5800019999997</v>
      </c>
      <c r="F61" s="27">
        <f t="shared" si="1"/>
        <v>-5051.91381</v>
      </c>
      <c r="G61" s="27">
        <f t="shared" si="1"/>
        <v>-5761.2300999999998</v>
      </c>
      <c r="H61" s="27">
        <f t="shared" si="1"/>
        <v>-4802.6657299999997</v>
      </c>
      <c r="I61" s="27">
        <f t="shared" si="1"/>
        <v>-5873.7936600000003</v>
      </c>
    </row>
    <row r="62" spans="1:9" x14ac:dyDescent="0.2">
      <c r="A62" s="25" t="s">
        <v>16</v>
      </c>
      <c r="B62" s="62">
        <v>-134.87790000000001</v>
      </c>
      <c r="C62" s="63">
        <v>-95.361440000000002</v>
      </c>
      <c r="D62" s="63">
        <v>-34.490250000000003</v>
      </c>
      <c r="E62" s="63">
        <v>-202.87620000000001</v>
      </c>
      <c r="F62" s="63">
        <v>-240.4932</v>
      </c>
      <c r="G62" s="63">
        <v>-401.9443</v>
      </c>
      <c r="H62" s="63">
        <v>-265.98219999999998</v>
      </c>
      <c r="I62" s="63">
        <v>-283.78870000000001</v>
      </c>
    </row>
    <row r="63" spans="1:9" x14ac:dyDescent="0.2">
      <c r="A63" s="25" t="s">
        <v>17</v>
      </c>
      <c r="B63" s="62">
        <v>-390.94929999999999</v>
      </c>
      <c r="C63" s="63">
        <v>-374.66430000000003</v>
      </c>
      <c r="D63" s="63">
        <v>-353.93060000000003</v>
      </c>
      <c r="E63" s="63">
        <v>-425.26130000000001</v>
      </c>
      <c r="F63" s="63">
        <v>-558.12879999999996</v>
      </c>
      <c r="G63" s="63">
        <v>-568.55840000000001</v>
      </c>
      <c r="H63" s="63">
        <v>-474.12490000000003</v>
      </c>
      <c r="I63" s="63">
        <v>-553.34249999999997</v>
      </c>
    </row>
    <row r="64" spans="1:9" x14ac:dyDescent="0.2">
      <c r="A64" s="25" t="s">
        <v>18</v>
      </c>
      <c r="B64" s="62">
        <v>-89.123239999999996</v>
      </c>
      <c r="C64" s="63">
        <v>-184.23830000000001</v>
      </c>
      <c r="D64" s="63">
        <v>-114.15649999999999</v>
      </c>
      <c r="E64" s="63">
        <v>-303.93020000000001</v>
      </c>
      <c r="F64" s="63">
        <v>-333.15750000000003</v>
      </c>
      <c r="G64" s="63">
        <v>-410.3546</v>
      </c>
      <c r="H64" s="63">
        <v>-391.68509999999998</v>
      </c>
      <c r="I64" s="63">
        <v>-492.02719999999999</v>
      </c>
    </row>
    <row r="65" spans="1:9" x14ac:dyDescent="0.2">
      <c r="A65" s="25" t="s">
        <v>19</v>
      </c>
      <c r="B65" s="62">
        <v>-55.024700000000003</v>
      </c>
      <c r="C65" s="63">
        <v>-94.967879999999994</v>
      </c>
      <c r="D65" s="63">
        <v>-143.83269999999999</v>
      </c>
      <c r="E65" s="63">
        <v>-221.56280000000001</v>
      </c>
      <c r="F65" s="63">
        <v>-286.51429999999999</v>
      </c>
      <c r="G65" s="63">
        <v>-268.02249999999998</v>
      </c>
      <c r="H65" s="63">
        <v>140.81659999999999</v>
      </c>
      <c r="I65" s="63">
        <v>-239.02789999999999</v>
      </c>
    </row>
    <row r="66" spans="1:9" x14ac:dyDescent="0.2">
      <c r="A66" s="25" t="s">
        <v>20</v>
      </c>
      <c r="B66" s="62">
        <v>-439.15890000000002</v>
      </c>
      <c r="C66" s="63">
        <v>-569.40380000000005</v>
      </c>
      <c r="D66" s="63">
        <v>-457.85930000000002</v>
      </c>
      <c r="E66" s="63">
        <v>-604.15269999999998</v>
      </c>
      <c r="F66" s="63">
        <v>-604.4443</v>
      </c>
      <c r="G66" s="63">
        <v>-928.29840000000002</v>
      </c>
      <c r="H66" s="63">
        <v>-649.00070000000005</v>
      </c>
      <c r="I66" s="63">
        <v>-861.66430000000003</v>
      </c>
    </row>
    <row r="67" spans="1:9" x14ac:dyDescent="0.2">
      <c r="A67" s="25" t="s">
        <v>21</v>
      </c>
      <c r="B67" s="62">
        <v>114.1511</v>
      </c>
      <c r="C67" s="63">
        <v>210.41120000000001</v>
      </c>
      <c r="D67" s="63">
        <v>239.76220000000001</v>
      </c>
      <c r="E67" s="63">
        <v>-7.6634019999999996</v>
      </c>
      <c r="F67" s="63">
        <v>31.448889999999999</v>
      </c>
      <c r="G67" s="63">
        <v>159.35300000000001</v>
      </c>
      <c r="H67" s="63">
        <v>32.034869999999998</v>
      </c>
      <c r="I67" s="63">
        <v>-26.566459999999999</v>
      </c>
    </row>
    <row r="68" spans="1:9" x14ac:dyDescent="0.2">
      <c r="A68" s="25" t="s">
        <v>22</v>
      </c>
      <c r="B68" s="62">
        <v>-307.54399999999998</v>
      </c>
      <c r="C68" s="63">
        <v>-302.4785</v>
      </c>
      <c r="D68" s="63">
        <v>-232.33269999999999</v>
      </c>
      <c r="E68" s="63">
        <v>-257.19119999999998</v>
      </c>
      <c r="F68" s="63">
        <v>-394.14400000000001</v>
      </c>
      <c r="G68" s="63">
        <v>-360.65359999999998</v>
      </c>
      <c r="H68" s="63">
        <v>-363.71129999999999</v>
      </c>
      <c r="I68" s="63">
        <v>-428.3091</v>
      </c>
    </row>
    <row r="69" spans="1:9" x14ac:dyDescent="0.2">
      <c r="A69" s="25" t="s">
        <v>23</v>
      </c>
      <c r="B69" s="62">
        <v>-426.00259999999997</v>
      </c>
      <c r="C69" s="63">
        <v>-182.7482</v>
      </c>
      <c r="D69" s="63">
        <v>-106.9204</v>
      </c>
      <c r="E69" s="63">
        <v>-336.0206</v>
      </c>
      <c r="F69" s="63">
        <v>-298.95850000000002</v>
      </c>
      <c r="G69" s="63">
        <v>-418.3956</v>
      </c>
      <c r="H69" s="63">
        <v>-572.85119999999995</v>
      </c>
      <c r="I69" s="63">
        <v>-491.24349999999998</v>
      </c>
    </row>
    <row r="70" spans="1:9" x14ac:dyDescent="0.2">
      <c r="A70" s="25" t="s">
        <v>24</v>
      </c>
      <c r="B70" s="62">
        <v>-162.97229999999999</v>
      </c>
      <c r="C70" s="63">
        <v>-145.7465</v>
      </c>
      <c r="D70" s="63">
        <v>-371.92219999999998</v>
      </c>
      <c r="E70" s="63">
        <v>-300.7337</v>
      </c>
      <c r="F70" s="63">
        <v>-370.52269999999999</v>
      </c>
      <c r="G70" s="63">
        <v>-447.6986</v>
      </c>
      <c r="H70" s="63">
        <v>-353.96109999999999</v>
      </c>
      <c r="I70" s="63">
        <v>-442.37650000000002</v>
      </c>
    </row>
    <row r="71" spans="1:9" x14ac:dyDescent="0.2">
      <c r="A71" s="25" t="s">
        <v>25</v>
      </c>
      <c r="B71" s="62">
        <v>-84.949299999999994</v>
      </c>
      <c r="C71" s="63">
        <v>-30.323640000000001</v>
      </c>
      <c r="D71" s="63">
        <v>-74.758719999999997</v>
      </c>
      <c r="E71" s="63">
        <v>-198.8681</v>
      </c>
      <c r="F71" s="63">
        <v>-351.27820000000003</v>
      </c>
      <c r="G71" s="63">
        <v>-348.8963</v>
      </c>
      <c r="H71" s="63">
        <v>-321.32499999999999</v>
      </c>
      <c r="I71" s="63">
        <v>-472.29070000000002</v>
      </c>
    </row>
    <row r="72" spans="1:9" x14ac:dyDescent="0.2">
      <c r="A72" s="25" t="s">
        <v>26</v>
      </c>
      <c r="B72" s="62">
        <v>-238.95750000000001</v>
      </c>
      <c r="C72" s="63">
        <v>-164.93719999999999</v>
      </c>
      <c r="D72" s="63">
        <v>-420.24970000000002</v>
      </c>
      <c r="E72" s="63">
        <v>-277.59249999999997</v>
      </c>
      <c r="F72" s="63">
        <v>-337.16489999999999</v>
      </c>
      <c r="G72" s="63">
        <v>-413.00819999999999</v>
      </c>
      <c r="H72" s="63">
        <v>-392.83909999999997</v>
      </c>
      <c r="I72" s="63">
        <v>-408.4391</v>
      </c>
    </row>
    <row r="73" spans="1:9" x14ac:dyDescent="0.2">
      <c r="A73" s="25" t="s">
        <v>27</v>
      </c>
      <c r="B73" s="62">
        <v>-433.50040000000001</v>
      </c>
      <c r="C73" s="63">
        <v>-331.34410000000003</v>
      </c>
      <c r="D73" s="63">
        <v>-895.60469999999998</v>
      </c>
      <c r="E73" s="63">
        <v>-552.38480000000004</v>
      </c>
      <c r="F73" s="63">
        <v>-670.61990000000003</v>
      </c>
      <c r="G73" s="63">
        <v>-679.51969999999994</v>
      </c>
      <c r="H73" s="63">
        <v>-585.62570000000005</v>
      </c>
      <c r="I73" s="63">
        <v>-615.99890000000005</v>
      </c>
    </row>
    <row r="74" spans="1:9" x14ac:dyDescent="0.2">
      <c r="A74" s="25" t="s">
        <v>28</v>
      </c>
      <c r="B74" s="62">
        <v>-396.30579999999998</v>
      </c>
      <c r="C74" s="63">
        <v>-435.98039999999997</v>
      </c>
      <c r="D74" s="63">
        <v>-582.79150000000004</v>
      </c>
      <c r="E74" s="63">
        <v>-409.34249999999997</v>
      </c>
      <c r="F74" s="63">
        <v>-637.93640000000005</v>
      </c>
      <c r="G74" s="63">
        <v>-675.23289999999997</v>
      </c>
      <c r="H74" s="63">
        <v>-604.41089999999997</v>
      </c>
      <c r="I74" s="63">
        <v>-558.71879999999999</v>
      </c>
    </row>
    <row r="75" spans="1:9" x14ac:dyDescent="0.2">
      <c r="A75" s="24" t="s">
        <v>29</v>
      </c>
      <c r="B75" s="27">
        <f>SUM(B76:B83)</f>
        <v>-2044.3065700000002</v>
      </c>
      <c r="C75" s="27">
        <f t="shared" ref="C75:I75" si="2">SUM(C76:C83)</f>
        <v>-1971.8468</v>
      </c>
      <c r="D75" s="27">
        <f t="shared" si="2"/>
        <v>-2466.4016000000001</v>
      </c>
      <c r="E75" s="27">
        <f t="shared" si="2"/>
        <v>-2124.8025900000002</v>
      </c>
      <c r="F75" s="27">
        <f t="shared" si="2"/>
        <v>-2426.00812</v>
      </c>
      <c r="G75" s="27">
        <f t="shared" si="2"/>
        <v>-3337.7672000000002</v>
      </c>
      <c r="H75" s="27">
        <f t="shared" si="2"/>
        <v>-2539.8578000000002</v>
      </c>
      <c r="I75" s="27">
        <f t="shared" si="2"/>
        <v>-2519.2376800000002</v>
      </c>
    </row>
    <row r="76" spans="1:9" x14ac:dyDescent="0.2">
      <c r="A76" s="25" t="s">
        <v>30</v>
      </c>
      <c r="B76" s="62">
        <v>-69.398570000000007</v>
      </c>
      <c r="C76" s="63">
        <v>-94.175799999999995</v>
      </c>
      <c r="D76" s="63">
        <v>-115.37739999999999</v>
      </c>
      <c r="E76" s="63">
        <v>-78.452389999999994</v>
      </c>
      <c r="F76" s="63">
        <v>-74.469309999999993</v>
      </c>
      <c r="G76" s="63">
        <v>-150.91030000000001</v>
      </c>
      <c r="H76" s="63">
        <v>-116.24809999999999</v>
      </c>
      <c r="I76" s="63">
        <v>-47.34402</v>
      </c>
    </row>
    <row r="77" spans="1:9" x14ac:dyDescent="0.2">
      <c r="A77" s="25" t="s">
        <v>31</v>
      </c>
      <c r="B77" s="62">
        <v>-106.99930000000001</v>
      </c>
      <c r="C77" s="63">
        <v>-151.37360000000001</v>
      </c>
      <c r="D77" s="63">
        <v>-257.27699999999999</v>
      </c>
      <c r="E77" s="63">
        <v>-276.39890000000003</v>
      </c>
      <c r="F77" s="63">
        <v>-267.97649999999999</v>
      </c>
      <c r="G77" s="63">
        <v>-419.69159999999999</v>
      </c>
      <c r="H77" s="63">
        <v>-250.89760000000001</v>
      </c>
      <c r="I77" s="63">
        <v>-86.950860000000006</v>
      </c>
    </row>
    <row r="78" spans="1:9" x14ac:dyDescent="0.2">
      <c r="A78" s="25" t="s">
        <v>32</v>
      </c>
      <c r="B78" s="62">
        <v>-391.02449999999999</v>
      </c>
      <c r="C78" s="63">
        <v>-285.69220000000001</v>
      </c>
      <c r="D78" s="63">
        <v>-380.46969999999999</v>
      </c>
      <c r="E78" s="63">
        <v>-305.7756</v>
      </c>
      <c r="F78" s="63">
        <v>-330.98579999999998</v>
      </c>
      <c r="G78" s="63">
        <v>-390.6601</v>
      </c>
      <c r="H78" s="63">
        <v>-332.55200000000002</v>
      </c>
      <c r="I78" s="63">
        <v>-353.35919999999999</v>
      </c>
    </row>
    <row r="79" spans="1:9" x14ac:dyDescent="0.2">
      <c r="A79" s="25" t="s">
        <v>33</v>
      </c>
      <c r="B79" s="62">
        <v>-463.72800000000001</v>
      </c>
      <c r="C79" s="63">
        <v>-437.29160000000002</v>
      </c>
      <c r="D79" s="63">
        <v>-379.23880000000003</v>
      </c>
      <c r="E79" s="63">
        <v>-325.95699999999999</v>
      </c>
      <c r="F79" s="63">
        <v>-425.2516</v>
      </c>
      <c r="G79" s="63">
        <v>-658.61490000000003</v>
      </c>
      <c r="H79" s="63">
        <v>-501.02280000000002</v>
      </c>
      <c r="I79" s="63">
        <v>-504.21980000000002</v>
      </c>
    </row>
    <row r="80" spans="1:9" x14ac:dyDescent="0.2">
      <c r="A80" s="25" t="s">
        <v>34</v>
      </c>
      <c r="B80" s="62">
        <v>-280.20749999999998</v>
      </c>
      <c r="C80" s="63">
        <v>-238.56720000000001</v>
      </c>
      <c r="D80" s="63">
        <v>-448.12490000000003</v>
      </c>
      <c r="E80" s="63">
        <v>-307.54860000000002</v>
      </c>
      <c r="F80" s="63">
        <v>-477.58030000000002</v>
      </c>
      <c r="G80" s="63">
        <v>-386.60579999999999</v>
      </c>
      <c r="H80" s="63">
        <v>-346.01060000000001</v>
      </c>
      <c r="I80" s="63">
        <v>-402.66399999999999</v>
      </c>
    </row>
    <row r="81" spans="1:9" x14ac:dyDescent="0.2">
      <c r="A81" s="25" t="s">
        <v>35</v>
      </c>
      <c r="B81" s="62">
        <v>-235.3657</v>
      </c>
      <c r="C81" s="63">
        <v>-232.03</v>
      </c>
      <c r="D81" s="63">
        <v>-344.0052</v>
      </c>
      <c r="E81" s="63">
        <v>-288.28219999999999</v>
      </c>
      <c r="F81" s="63">
        <v>-323.40120000000002</v>
      </c>
      <c r="G81" s="63">
        <v>-466.61270000000002</v>
      </c>
      <c r="H81" s="63">
        <v>-338.09559999999999</v>
      </c>
      <c r="I81" s="63">
        <v>-353.9366</v>
      </c>
    </row>
    <row r="82" spans="1:9" x14ac:dyDescent="0.2">
      <c r="A82" s="25" t="s">
        <v>36</v>
      </c>
      <c r="B82" s="16">
        <v>-390.5498</v>
      </c>
      <c r="C82" s="64">
        <v>-416.96800000000002</v>
      </c>
      <c r="D82" s="64">
        <v>-392.19659999999999</v>
      </c>
      <c r="E82" s="64">
        <v>-434.16030000000001</v>
      </c>
      <c r="F82" s="64">
        <v>-459.8313</v>
      </c>
      <c r="G82" s="64">
        <v>-649.00959999999998</v>
      </c>
      <c r="H82" s="64">
        <v>-511.19880000000001</v>
      </c>
      <c r="I82" s="64">
        <v>-631.1395</v>
      </c>
    </row>
    <row r="83" spans="1:9" x14ac:dyDescent="0.2">
      <c r="A83" s="25" t="s">
        <v>37</v>
      </c>
      <c r="B83" s="16">
        <v>-107.03319999999999</v>
      </c>
      <c r="C83" s="64">
        <v>-115.7484</v>
      </c>
      <c r="D83" s="64">
        <v>-149.71199999999999</v>
      </c>
      <c r="E83" s="64">
        <v>-108.2276</v>
      </c>
      <c r="F83" s="64">
        <v>-66.512110000000007</v>
      </c>
      <c r="G83" s="64">
        <v>-215.66220000000001</v>
      </c>
      <c r="H83" s="64">
        <v>-143.8323</v>
      </c>
      <c r="I83" s="64">
        <v>-139.62370000000001</v>
      </c>
    </row>
    <row r="84" spans="1:9" x14ac:dyDescent="0.2">
      <c r="A84" s="26" t="s">
        <v>38</v>
      </c>
      <c r="B84" s="28">
        <v>-323.87040000000002</v>
      </c>
      <c r="C84" s="28">
        <v>-206.79259999999999</v>
      </c>
      <c r="D84" s="28">
        <v>-181.17689999999999</v>
      </c>
      <c r="E84" s="28">
        <v>-195.2894</v>
      </c>
      <c r="F84" s="28">
        <v>-162.1268</v>
      </c>
      <c r="G84" s="28">
        <v>-81.658770000000004</v>
      </c>
      <c r="H84" s="28">
        <v>-131.85980000000001</v>
      </c>
      <c r="I84" s="28">
        <v>-209.47389999999999</v>
      </c>
    </row>
    <row r="85" spans="1:9" x14ac:dyDescent="0.2">
      <c r="A85" s="13"/>
    </row>
    <row r="86" spans="1:9" ht="24" x14ac:dyDescent="0.2">
      <c r="A86" s="2" t="s">
        <v>0</v>
      </c>
      <c r="B86" s="73" t="s">
        <v>45</v>
      </c>
      <c r="C86" s="73"/>
      <c r="D86" s="73"/>
      <c r="E86" s="73"/>
      <c r="F86" s="73"/>
      <c r="G86" s="73"/>
      <c r="H86" s="73"/>
      <c r="I86" s="73"/>
    </row>
    <row r="87" spans="1:9" x14ac:dyDescent="0.2">
      <c r="A87" s="65"/>
      <c r="B87" s="22">
        <v>2014</v>
      </c>
      <c r="C87" s="49">
        <v>2015</v>
      </c>
      <c r="D87" s="21">
        <v>2016</v>
      </c>
      <c r="E87" s="21">
        <v>2017</v>
      </c>
      <c r="F87" s="21">
        <v>2018</v>
      </c>
      <c r="G87" s="21">
        <v>2019</v>
      </c>
      <c r="H87" s="21">
        <v>2020</v>
      </c>
      <c r="I87" s="21">
        <v>2021</v>
      </c>
    </row>
    <row r="88" spans="1:9" x14ac:dyDescent="0.2">
      <c r="A88" s="23" t="s">
        <v>1</v>
      </c>
      <c r="B88" s="37">
        <f t="shared" ref="B88:I97" si="3">B47-B6</f>
        <v>2768.0839999999998</v>
      </c>
      <c r="C88" s="37">
        <f t="shared" si="3"/>
        <v>2532.5959999999995</v>
      </c>
      <c r="D88" s="37">
        <f t="shared" si="3"/>
        <v>3237.5300000000007</v>
      </c>
      <c r="E88" s="37">
        <f t="shared" si="3"/>
        <v>3127.4480000000003</v>
      </c>
      <c r="F88" s="37">
        <f t="shared" si="3"/>
        <v>3745.4699999999993</v>
      </c>
      <c r="G88" s="37">
        <f t="shared" si="3"/>
        <v>4476.91</v>
      </c>
      <c r="H88" s="37">
        <f t="shared" si="3"/>
        <v>3588.9599999999991</v>
      </c>
      <c r="I88" s="37">
        <f t="shared" si="3"/>
        <v>4033.8999999999996</v>
      </c>
    </row>
    <row r="89" spans="1:9" x14ac:dyDescent="0.2">
      <c r="A89" s="24" t="s">
        <v>2</v>
      </c>
      <c r="B89" s="37">
        <f t="shared" si="3"/>
        <v>-507.07472999999982</v>
      </c>
      <c r="C89" s="37">
        <f t="shared" si="3"/>
        <v>-559.38265999999999</v>
      </c>
      <c r="D89" s="37">
        <f t="shared" si="3"/>
        <v>-941.16460000000006</v>
      </c>
      <c r="E89" s="37">
        <f t="shared" si="3"/>
        <v>-734.40407999999979</v>
      </c>
      <c r="F89" s="37">
        <f t="shared" si="3"/>
        <v>-1110.1603999999998</v>
      </c>
      <c r="G89" s="37">
        <f t="shared" si="3"/>
        <v>-1385.7854000000007</v>
      </c>
      <c r="H89" s="37">
        <f t="shared" si="3"/>
        <v>-1254.9985999999999</v>
      </c>
      <c r="I89" s="37">
        <f t="shared" si="3"/>
        <v>-1227.2865999999999</v>
      </c>
    </row>
    <row r="90" spans="1:9" x14ac:dyDescent="0.2">
      <c r="A90" s="25" t="s">
        <v>3</v>
      </c>
      <c r="B90" s="16">
        <f t="shared" si="3"/>
        <v>204.02679999999998</v>
      </c>
      <c r="C90" s="16">
        <f t="shared" si="3"/>
        <v>269.59270000000004</v>
      </c>
      <c r="D90" s="16">
        <f t="shared" si="3"/>
        <v>220.17219999999998</v>
      </c>
      <c r="E90" s="16">
        <f t="shared" si="3"/>
        <v>272.65830000000005</v>
      </c>
      <c r="F90" s="16">
        <f t="shared" si="3"/>
        <v>217.33960000000002</v>
      </c>
      <c r="G90" s="16">
        <f t="shared" si="3"/>
        <v>239.26020000000005</v>
      </c>
      <c r="H90" s="16">
        <f t="shared" si="3"/>
        <v>221.44190000000003</v>
      </c>
      <c r="I90" s="16">
        <f t="shared" si="3"/>
        <v>263.11369999999999</v>
      </c>
    </row>
    <row r="91" spans="1:9" x14ac:dyDescent="0.2">
      <c r="A91" s="25" t="s">
        <v>4</v>
      </c>
      <c r="B91" s="16">
        <f t="shared" si="3"/>
        <v>-39.831100000000006</v>
      </c>
      <c r="C91" s="16">
        <f t="shared" si="3"/>
        <v>-18.101460000000003</v>
      </c>
      <c r="D91" s="16">
        <f t="shared" si="3"/>
        <v>-51.803599999999989</v>
      </c>
      <c r="E91" s="16">
        <f t="shared" si="3"/>
        <v>-34.390079999999998</v>
      </c>
      <c r="F91" s="16">
        <f t="shared" si="3"/>
        <v>-74.992899999999992</v>
      </c>
      <c r="G91" s="16">
        <f t="shared" si="3"/>
        <v>-87.068700000000007</v>
      </c>
      <c r="H91" s="16">
        <f t="shared" si="3"/>
        <v>-66.582300000000004</v>
      </c>
      <c r="I91" s="16">
        <f t="shared" si="3"/>
        <v>-103.83710000000002</v>
      </c>
    </row>
    <row r="92" spans="1:9" x14ac:dyDescent="0.2">
      <c r="A92" s="25" t="s">
        <v>5</v>
      </c>
      <c r="B92" s="16">
        <f t="shared" si="3"/>
        <v>-6.2318500000000014</v>
      </c>
      <c r="C92" s="16">
        <f t="shared" si="3"/>
        <v>-32.391189999999995</v>
      </c>
      <c r="D92" s="16">
        <f t="shared" si="3"/>
        <v>-68.830999999999989</v>
      </c>
      <c r="E92" s="16">
        <f t="shared" si="3"/>
        <v>-65.907100000000014</v>
      </c>
      <c r="F92" s="16">
        <f t="shared" si="3"/>
        <v>-91.384599999999978</v>
      </c>
      <c r="G92" s="16">
        <f t="shared" si="3"/>
        <v>-90.436300000000017</v>
      </c>
      <c r="H92" s="16">
        <f t="shared" si="3"/>
        <v>-91.139700000000005</v>
      </c>
      <c r="I92" s="16">
        <f t="shared" si="3"/>
        <v>-98.657100000000014</v>
      </c>
    </row>
    <row r="93" spans="1:9" x14ac:dyDescent="0.2">
      <c r="A93" s="25" t="s">
        <v>6</v>
      </c>
      <c r="B93" s="16">
        <f t="shared" si="3"/>
        <v>-50</v>
      </c>
      <c r="C93" s="16">
        <f t="shared" si="3"/>
        <v>-114</v>
      </c>
      <c r="D93" s="16">
        <f t="shared" si="3"/>
        <v>-115</v>
      </c>
      <c r="E93" s="16">
        <f t="shared" si="3"/>
        <v>-119</v>
      </c>
      <c r="F93" s="16">
        <f t="shared" si="3"/>
        <v>-133</v>
      </c>
      <c r="G93" s="16">
        <f t="shared" si="3"/>
        <v>-228</v>
      </c>
      <c r="H93" s="16">
        <f t="shared" si="3"/>
        <v>-175</v>
      </c>
      <c r="I93" s="16">
        <f t="shared" si="3"/>
        <v>-136</v>
      </c>
    </row>
    <row r="94" spans="1:9" x14ac:dyDescent="0.2">
      <c r="A94" s="25" t="s">
        <v>7</v>
      </c>
      <c r="B94" s="16">
        <f t="shared" si="3"/>
        <v>-39.237200000000001</v>
      </c>
      <c r="C94" s="16">
        <f t="shared" si="3"/>
        <v>-12.933509999999998</v>
      </c>
      <c r="D94" s="16">
        <f t="shared" si="3"/>
        <v>-52.712899999999991</v>
      </c>
      <c r="E94" s="16">
        <f t="shared" si="3"/>
        <v>-45.143799999999999</v>
      </c>
      <c r="F94" s="16">
        <f t="shared" si="3"/>
        <v>-89.862599999999986</v>
      </c>
      <c r="G94" s="16">
        <f t="shared" si="3"/>
        <v>-86.9298</v>
      </c>
      <c r="H94" s="16">
        <f t="shared" si="3"/>
        <v>-100.84200000000001</v>
      </c>
      <c r="I94" s="16">
        <f t="shared" si="3"/>
        <v>-65.558500000000009</v>
      </c>
    </row>
    <row r="95" spans="1:9" x14ac:dyDescent="0.2">
      <c r="A95" s="25" t="s">
        <v>8</v>
      </c>
      <c r="B95" s="16">
        <f t="shared" si="3"/>
        <v>-77.9495</v>
      </c>
      <c r="C95" s="16">
        <f t="shared" si="3"/>
        <v>-120.2346</v>
      </c>
      <c r="D95" s="16">
        <f t="shared" si="3"/>
        <v>-197.48839999999996</v>
      </c>
      <c r="E95" s="16">
        <f t="shared" si="3"/>
        <v>-152.80090000000001</v>
      </c>
      <c r="F95" s="16">
        <f t="shared" si="3"/>
        <v>-197.10940000000005</v>
      </c>
      <c r="G95" s="16">
        <f t="shared" si="3"/>
        <v>-226.71720000000005</v>
      </c>
      <c r="H95" s="16">
        <f t="shared" si="3"/>
        <v>-226.21810000000005</v>
      </c>
      <c r="I95" s="16">
        <f t="shared" si="3"/>
        <v>-221.94730000000004</v>
      </c>
    </row>
    <row r="96" spans="1:9" x14ac:dyDescent="0.2">
      <c r="A96" s="25" t="s">
        <v>9</v>
      </c>
      <c r="B96" s="16">
        <f t="shared" si="3"/>
        <v>-129.16590000000002</v>
      </c>
      <c r="C96" s="16">
        <f t="shared" si="3"/>
        <v>-115.6755</v>
      </c>
      <c r="D96" s="16">
        <f t="shared" si="3"/>
        <v>-159.41860000000003</v>
      </c>
      <c r="E96" s="16">
        <f t="shared" si="3"/>
        <v>-144.56909999999999</v>
      </c>
      <c r="F96" s="16">
        <f t="shared" si="3"/>
        <v>-163.25069999999999</v>
      </c>
      <c r="G96" s="16">
        <f t="shared" si="3"/>
        <v>-161.30409999999995</v>
      </c>
      <c r="H96" s="16">
        <f t="shared" si="3"/>
        <v>-193.11689999999999</v>
      </c>
      <c r="I96" s="16">
        <f t="shared" si="3"/>
        <v>-193.44000000000005</v>
      </c>
    </row>
    <row r="97" spans="1:9" x14ac:dyDescent="0.2">
      <c r="A97" s="25" t="s">
        <v>10</v>
      </c>
      <c r="B97" s="16">
        <f t="shared" si="3"/>
        <v>-90.398199999999974</v>
      </c>
      <c r="C97" s="16">
        <f t="shared" si="3"/>
        <v>-89.748499999999979</v>
      </c>
      <c r="D97" s="16">
        <f t="shared" si="3"/>
        <v>-72.987900000000025</v>
      </c>
      <c r="E97" s="16">
        <f t="shared" si="3"/>
        <v>-111.23559999999998</v>
      </c>
      <c r="F97" s="16">
        <f t="shared" si="3"/>
        <v>-120.56760000000003</v>
      </c>
      <c r="G97" s="16">
        <f t="shared" si="3"/>
        <v>-142.09609999999998</v>
      </c>
      <c r="H97" s="16">
        <f t="shared" si="3"/>
        <v>-120.25200000000001</v>
      </c>
      <c r="I97" s="16">
        <f t="shared" si="3"/>
        <v>-119.73169999999999</v>
      </c>
    </row>
    <row r="98" spans="1:9" x14ac:dyDescent="0.2">
      <c r="A98" s="25" t="s">
        <v>11</v>
      </c>
      <c r="B98" s="16">
        <f t="shared" ref="B98:I107" si="4">B57-B16</f>
        <v>-23.003680000000003</v>
      </c>
      <c r="C98" s="16">
        <f t="shared" si="4"/>
        <v>-59.682099999999991</v>
      </c>
      <c r="D98" s="16">
        <f t="shared" si="4"/>
        <v>-42.889100000000013</v>
      </c>
      <c r="E98" s="16">
        <f t="shared" si="4"/>
        <v>-34.149299999999997</v>
      </c>
      <c r="F98" s="16">
        <f t="shared" si="4"/>
        <v>-39.757200000000012</v>
      </c>
      <c r="G98" s="16">
        <f t="shared" si="4"/>
        <v>-100.87830000000002</v>
      </c>
      <c r="H98" s="16">
        <f t="shared" si="4"/>
        <v>-75.6541</v>
      </c>
      <c r="I98" s="16">
        <f t="shared" si="4"/>
        <v>-87.900500000000022</v>
      </c>
    </row>
    <row r="99" spans="1:9" x14ac:dyDescent="0.2">
      <c r="A99" s="25" t="s">
        <v>12</v>
      </c>
      <c r="B99" s="16">
        <f t="shared" si="4"/>
        <v>-68</v>
      </c>
      <c r="C99" s="16">
        <f t="shared" si="4"/>
        <v>-76</v>
      </c>
      <c r="D99" s="16">
        <f t="shared" si="4"/>
        <v>-82</v>
      </c>
      <c r="E99" s="16">
        <f t="shared" si="4"/>
        <v>-75</v>
      </c>
      <c r="F99" s="16">
        <f t="shared" si="4"/>
        <v>-99</v>
      </c>
      <c r="G99" s="16">
        <f t="shared" si="4"/>
        <v>-119</v>
      </c>
      <c r="H99" s="16">
        <f t="shared" si="4"/>
        <v>-131</v>
      </c>
      <c r="I99" s="16">
        <f t="shared" si="4"/>
        <v>-117</v>
      </c>
    </row>
    <row r="100" spans="1:9" x14ac:dyDescent="0.2">
      <c r="A100" s="25" t="s">
        <v>13</v>
      </c>
      <c r="B100" s="16">
        <f t="shared" si="4"/>
        <v>-119.17169999999999</v>
      </c>
      <c r="C100" s="16">
        <f t="shared" si="4"/>
        <v>-128.31369999999998</v>
      </c>
      <c r="D100" s="16">
        <f t="shared" si="4"/>
        <v>-176.82650000000001</v>
      </c>
      <c r="E100" s="16">
        <f t="shared" si="4"/>
        <v>-137.39589999999998</v>
      </c>
      <c r="F100" s="16">
        <f t="shared" si="4"/>
        <v>-201.24249999999995</v>
      </c>
      <c r="G100" s="16">
        <f t="shared" si="4"/>
        <v>-204.69740000000002</v>
      </c>
      <c r="H100" s="16">
        <f t="shared" si="4"/>
        <v>-145.77080000000001</v>
      </c>
      <c r="I100" s="16">
        <f t="shared" si="4"/>
        <v>-169.0222</v>
      </c>
    </row>
    <row r="101" spans="1:9" x14ac:dyDescent="0.2">
      <c r="A101" s="25" t="s">
        <v>14</v>
      </c>
      <c r="B101" s="16">
        <f t="shared" si="4"/>
        <v>-68.11239999999998</v>
      </c>
      <c r="C101" s="16">
        <f t="shared" si="4"/>
        <v>-61.894799999999975</v>
      </c>
      <c r="D101" s="16">
        <f t="shared" si="4"/>
        <v>-141.37880000000001</v>
      </c>
      <c r="E101" s="16">
        <f t="shared" si="4"/>
        <v>-87.47059999999999</v>
      </c>
      <c r="F101" s="16">
        <f t="shared" si="4"/>
        <v>-117.33249999999998</v>
      </c>
      <c r="G101" s="16">
        <f t="shared" si="4"/>
        <v>-177.91769999999997</v>
      </c>
      <c r="H101" s="16">
        <f t="shared" si="4"/>
        <v>-150.8646</v>
      </c>
      <c r="I101" s="16">
        <f t="shared" si="4"/>
        <v>-177.30589999999995</v>
      </c>
    </row>
    <row r="102" spans="1:9" x14ac:dyDescent="0.2">
      <c r="A102" s="24" t="s">
        <v>15</v>
      </c>
      <c r="B102" s="37">
        <f t="shared" si="4"/>
        <v>-879.21483999999964</v>
      </c>
      <c r="C102" s="37">
        <f t="shared" si="4"/>
        <v>-967.78306000000021</v>
      </c>
      <c r="D102" s="37">
        <f t="shared" si="4"/>
        <v>-1317.0870699999996</v>
      </c>
      <c r="E102" s="37">
        <f t="shared" si="4"/>
        <v>-1494.5800019999997</v>
      </c>
      <c r="F102" s="37">
        <f t="shared" si="4"/>
        <v>-1858.91381</v>
      </c>
      <c r="G102" s="37">
        <f t="shared" si="4"/>
        <v>-1996.2300999999998</v>
      </c>
      <c r="H102" s="37">
        <f t="shared" si="4"/>
        <v>-1734.6657299999997</v>
      </c>
      <c r="I102" s="37">
        <f t="shared" si="4"/>
        <v>-2030.7936600000003</v>
      </c>
    </row>
    <row r="103" spans="1:9" x14ac:dyDescent="0.2">
      <c r="A103" s="25" t="s">
        <v>16</v>
      </c>
      <c r="B103" s="16">
        <f t="shared" si="4"/>
        <v>-41.877900000000011</v>
      </c>
      <c r="C103" s="16">
        <f t="shared" si="4"/>
        <v>-39.361440000000002</v>
      </c>
      <c r="D103" s="16">
        <f t="shared" si="4"/>
        <v>-32.490250000000003</v>
      </c>
      <c r="E103" s="16">
        <f t="shared" si="4"/>
        <v>-74.876200000000011</v>
      </c>
      <c r="F103" s="16">
        <f t="shared" si="4"/>
        <v>-113.4932</v>
      </c>
      <c r="G103" s="16">
        <f t="shared" si="4"/>
        <v>-121.9443</v>
      </c>
      <c r="H103" s="16">
        <f t="shared" si="4"/>
        <v>-120.98219999999998</v>
      </c>
      <c r="I103" s="16">
        <f t="shared" si="4"/>
        <v>-102.78870000000001</v>
      </c>
    </row>
    <row r="104" spans="1:9" x14ac:dyDescent="0.2">
      <c r="A104" s="25" t="s">
        <v>17</v>
      </c>
      <c r="B104" s="16">
        <f t="shared" si="4"/>
        <v>-89.949299999999994</v>
      </c>
      <c r="C104" s="16">
        <f t="shared" si="4"/>
        <v>-96.664300000000026</v>
      </c>
      <c r="D104" s="16">
        <f t="shared" si="4"/>
        <v>-125.93060000000003</v>
      </c>
      <c r="E104" s="16">
        <f t="shared" si="4"/>
        <v>-134.26130000000001</v>
      </c>
      <c r="F104" s="16">
        <f t="shared" si="4"/>
        <v>-196.12879999999996</v>
      </c>
      <c r="G104" s="16">
        <f t="shared" si="4"/>
        <v>-185.55840000000001</v>
      </c>
      <c r="H104" s="16">
        <f t="shared" si="4"/>
        <v>-175.12490000000003</v>
      </c>
      <c r="I104" s="16">
        <f t="shared" si="4"/>
        <v>-170.34249999999997</v>
      </c>
    </row>
    <row r="105" spans="1:9" x14ac:dyDescent="0.2">
      <c r="A105" s="25" t="s">
        <v>18</v>
      </c>
      <c r="B105" s="16">
        <f t="shared" si="4"/>
        <v>-26.123239999999996</v>
      </c>
      <c r="C105" s="16">
        <f t="shared" si="4"/>
        <v>-78.23830000000001</v>
      </c>
      <c r="D105" s="16">
        <f t="shared" si="4"/>
        <v>-42.156499999999994</v>
      </c>
      <c r="E105" s="16">
        <f t="shared" si="4"/>
        <v>-120.93020000000001</v>
      </c>
      <c r="F105" s="16">
        <f t="shared" si="4"/>
        <v>-148.15750000000003</v>
      </c>
      <c r="G105" s="16">
        <f t="shared" si="4"/>
        <v>-169.3546</v>
      </c>
      <c r="H105" s="16">
        <f t="shared" si="4"/>
        <v>-155.68509999999998</v>
      </c>
      <c r="I105" s="16">
        <f t="shared" si="4"/>
        <v>-174.02719999999999</v>
      </c>
    </row>
    <row r="106" spans="1:9" x14ac:dyDescent="0.2">
      <c r="A106" s="25" t="s">
        <v>19</v>
      </c>
      <c r="B106" s="16">
        <f t="shared" si="4"/>
        <v>-23.024700000000003</v>
      </c>
      <c r="C106" s="16">
        <f t="shared" si="4"/>
        <v>-36.967879999999994</v>
      </c>
      <c r="D106" s="16">
        <f t="shared" si="4"/>
        <v>-112.83269999999999</v>
      </c>
      <c r="E106" s="16">
        <f t="shared" si="4"/>
        <v>-120.56280000000001</v>
      </c>
      <c r="F106" s="16">
        <f t="shared" si="4"/>
        <v>-124.51429999999999</v>
      </c>
      <c r="G106" s="16">
        <f t="shared" si="4"/>
        <v>-109.02249999999998</v>
      </c>
      <c r="H106" s="16">
        <f t="shared" si="4"/>
        <v>58.816599999999994</v>
      </c>
      <c r="I106" s="16">
        <f t="shared" si="4"/>
        <v>-136.02789999999999</v>
      </c>
    </row>
    <row r="107" spans="1:9" x14ac:dyDescent="0.2">
      <c r="A107" s="25" t="s">
        <v>20</v>
      </c>
      <c r="B107" s="16">
        <f t="shared" si="4"/>
        <v>-120.15890000000002</v>
      </c>
      <c r="C107" s="16">
        <f t="shared" si="4"/>
        <v>-203.40380000000005</v>
      </c>
      <c r="D107" s="16">
        <f t="shared" si="4"/>
        <v>-150.85930000000002</v>
      </c>
      <c r="E107" s="16">
        <f t="shared" si="4"/>
        <v>-222.15269999999998</v>
      </c>
      <c r="F107" s="16">
        <f t="shared" si="4"/>
        <v>-186.4443</v>
      </c>
      <c r="G107" s="16">
        <f t="shared" si="4"/>
        <v>-324.29840000000002</v>
      </c>
      <c r="H107" s="16">
        <f t="shared" si="4"/>
        <v>-228.00070000000005</v>
      </c>
      <c r="I107" s="16">
        <f t="shared" si="4"/>
        <v>-280.66430000000003</v>
      </c>
    </row>
    <row r="108" spans="1:9" x14ac:dyDescent="0.2">
      <c r="A108" s="25" t="s">
        <v>21</v>
      </c>
      <c r="B108" s="16">
        <f t="shared" ref="B108:I117" si="5">B67-B26</f>
        <v>13.1511</v>
      </c>
      <c r="C108" s="16">
        <f t="shared" si="5"/>
        <v>37.411200000000008</v>
      </c>
      <c r="D108" s="16">
        <f t="shared" si="5"/>
        <v>53.762200000000007</v>
      </c>
      <c r="E108" s="16">
        <f t="shared" si="5"/>
        <v>-29.663401999999998</v>
      </c>
      <c r="F108" s="16">
        <f t="shared" si="5"/>
        <v>-32.551110000000001</v>
      </c>
      <c r="G108" s="16">
        <f t="shared" si="5"/>
        <v>40.353000000000009</v>
      </c>
      <c r="H108" s="16">
        <f t="shared" si="5"/>
        <v>-25.965130000000002</v>
      </c>
      <c r="I108" s="16">
        <f t="shared" si="5"/>
        <v>-31.566459999999999</v>
      </c>
    </row>
    <row r="109" spans="1:9" x14ac:dyDescent="0.2">
      <c r="A109" s="25" t="s">
        <v>22</v>
      </c>
      <c r="B109" s="16">
        <f t="shared" si="5"/>
        <v>-80.543999999999983</v>
      </c>
      <c r="C109" s="16">
        <f t="shared" si="5"/>
        <v>-83.478499999999997</v>
      </c>
      <c r="D109" s="16">
        <f t="shared" si="5"/>
        <v>-75.332699999999988</v>
      </c>
      <c r="E109" s="16">
        <f t="shared" si="5"/>
        <v>-76.191199999999981</v>
      </c>
      <c r="F109" s="16">
        <f t="shared" si="5"/>
        <v>-141.14400000000001</v>
      </c>
      <c r="G109" s="16">
        <f t="shared" si="5"/>
        <v>-100.65359999999998</v>
      </c>
      <c r="H109" s="16">
        <f t="shared" si="5"/>
        <v>-116.71129999999999</v>
      </c>
      <c r="I109" s="16">
        <f t="shared" si="5"/>
        <v>-128.3091</v>
      </c>
    </row>
    <row r="110" spans="1:9" x14ac:dyDescent="0.2">
      <c r="A110" s="25" t="s">
        <v>23</v>
      </c>
      <c r="B110" s="16">
        <f t="shared" si="5"/>
        <v>-126.00259999999997</v>
      </c>
      <c r="C110" s="16">
        <f t="shared" si="5"/>
        <v>-41.748199999999997</v>
      </c>
      <c r="D110" s="16">
        <f t="shared" si="5"/>
        <v>-43.920400000000001</v>
      </c>
      <c r="E110" s="16">
        <f t="shared" si="5"/>
        <v>-110.0206</v>
      </c>
      <c r="F110" s="16">
        <f t="shared" si="5"/>
        <v>-111.95850000000002</v>
      </c>
      <c r="G110" s="16">
        <f t="shared" si="5"/>
        <v>-139.3956</v>
      </c>
      <c r="H110" s="16">
        <f t="shared" si="5"/>
        <v>-206.85119999999995</v>
      </c>
      <c r="I110" s="16">
        <f t="shared" si="5"/>
        <v>-177.24349999999998</v>
      </c>
    </row>
    <row r="111" spans="1:9" x14ac:dyDescent="0.2">
      <c r="A111" s="25" t="s">
        <v>24</v>
      </c>
      <c r="B111" s="16">
        <f t="shared" si="5"/>
        <v>-74.97229999999999</v>
      </c>
      <c r="C111" s="16">
        <f t="shared" si="5"/>
        <v>-65.746499999999997</v>
      </c>
      <c r="D111" s="16">
        <f t="shared" si="5"/>
        <v>-133.92219999999998</v>
      </c>
      <c r="E111" s="16">
        <f t="shared" si="5"/>
        <v>-110.7337</v>
      </c>
      <c r="F111" s="16">
        <f t="shared" si="5"/>
        <v>-125.52269999999999</v>
      </c>
      <c r="G111" s="16">
        <f t="shared" si="5"/>
        <v>-162.6986</v>
      </c>
      <c r="H111" s="16">
        <f t="shared" si="5"/>
        <v>-112.96109999999999</v>
      </c>
      <c r="I111" s="16">
        <f t="shared" si="5"/>
        <v>-145.37650000000002</v>
      </c>
    </row>
    <row r="112" spans="1:9" x14ac:dyDescent="0.2">
      <c r="A112" s="25" t="s">
        <v>25</v>
      </c>
      <c r="B112" s="16">
        <f t="shared" si="5"/>
        <v>-21.949299999999994</v>
      </c>
      <c r="C112" s="16">
        <f t="shared" si="5"/>
        <v>-37.323639999999997</v>
      </c>
      <c r="D112" s="16">
        <f t="shared" si="5"/>
        <v>-61.758719999999997</v>
      </c>
      <c r="E112" s="16">
        <f t="shared" si="5"/>
        <v>-82.868099999999998</v>
      </c>
      <c r="F112" s="16">
        <f t="shared" si="5"/>
        <v>-135.27820000000003</v>
      </c>
      <c r="G112" s="16">
        <f t="shared" si="5"/>
        <v>-151.8963</v>
      </c>
      <c r="H112" s="16">
        <f t="shared" si="5"/>
        <v>-125.32499999999999</v>
      </c>
      <c r="I112" s="16">
        <f t="shared" si="5"/>
        <v>-171.29070000000002</v>
      </c>
    </row>
    <row r="113" spans="1:9" x14ac:dyDescent="0.2">
      <c r="A113" s="25" t="s">
        <v>26</v>
      </c>
      <c r="B113" s="16">
        <f t="shared" si="5"/>
        <v>-49.95750000000001</v>
      </c>
      <c r="C113" s="16">
        <f t="shared" si="5"/>
        <v>-55.93719999999999</v>
      </c>
      <c r="D113" s="16">
        <f t="shared" si="5"/>
        <v>-135.24970000000002</v>
      </c>
      <c r="E113" s="16">
        <f t="shared" si="5"/>
        <v>-87.592499999999973</v>
      </c>
      <c r="F113" s="16">
        <f t="shared" si="5"/>
        <v>-129.16489999999999</v>
      </c>
      <c r="G113" s="16">
        <f t="shared" si="5"/>
        <v>-145.00819999999999</v>
      </c>
      <c r="H113" s="16">
        <f t="shared" si="5"/>
        <v>-123.83909999999997</v>
      </c>
      <c r="I113" s="16">
        <f t="shared" si="5"/>
        <v>-141.4391</v>
      </c>
    </row>
    <row r="114" spans="1:9" x14ac:dyDescent="0.2">
      <c r="A114" s="25" t="s">
        <v>27</v>
      </c>
      <c r="B114" s="16">
        <f t="shared" si="5"/>
        <v>-137.50040000000001</v>
      </c>
      <c r="C114" s="16">
        <f t="shared" si="5"/>
        <v>-117.34410000000003</v>
      </c>
      <c r="D114" s="16">
        <f t="shared" si="5"/>
        <v>-259.60469999999998</v>
      </c>
      <c r="E114" s="16">
        <f t="shared" si="5"/>
        <v>-166.38480000000004</v>
      </c>
      <c r="F114" s="16">
        <f t="shared" si="5"/>
        <v>-223.61990000000003</v>
      </c>
      <c r="G114" s="16">
        <f t="shared" si="5"/>
        <v>-202.51969999999994</v>
      </c>
      <c r="H114" s="16">
        <f t="shared" si="5"/>
        <v>-193.62570000000005</v>
      </c>
      <c r="I114" s="16">
        <f t="shared" si="5"/>
        <v>-197.99890000000005</v>
      </c>
    </row>
    <row r="115" spans="1:9" x14ac:dyDescent="0.2">
      <c r="A115" s="25" t="s">
        <v>28</v>
      </c>
      <c r="B115" s="16">
        <f t="shared" si="5"/>
        <v>-100.30579999999998</v>
      </c>
      <c r="C115" s="16">
        <f t="shared" si="5"/>
        <v>-148.98039999999997</v>
      </c>
      <c r="D115" s="16">
        <f t="shared" si="5"/>
        <v>-196.79150000000004</v>
      </c>
      <c r="E115" s="16">
        <f t="shared" si="5"/>
        <v>-158.34249999999997</v>
      </c>
      <c r="F115" s="16">
        <f t="shared" si="5"/>
        <v>-190.93640000000005</v>
      </c>
      <c r="G115" s="16">
        <f t="shared" si="5"/>
        <v>-224.23289999999997</v>
      </c>
      <c r="H115" s="16">
        <f t="shared" si="5"/>
        <v>-208.41089999999997</v>
      </c>
      <c r="I115" s="16">
        <f t="shared" si="5"/>
        <v>-173.71879999999999</v>
      </c>
    </row>
    <row r="116" spans="1:9" x14ac:dyDescent="0.2">
      <c r="A116" s="24" t="s">
        <v>29</v>
      </c>
      <c r="B116" s="37">
        <f t="shared" si="5"/>
        <v>-526.30657000000019</v>
      </c>
      <c r="C116" s="37">
        <f t="shared" si="5"/>
        <v>-622.84680000000003</v>
      </c>
      <c r="D116" s="37">
        <f t="shared" si="5"/>
        <v>-803.40160000000014</v>
      </c>
      <c r="E116" s="37">
        <f t="shared" si="5"/>
        <v>-739.80259000000024</v>
      </c>
      <c r="F116" s="37">
        <f t="shared" si="5"/>
        <v>-765.00811999999996</v>
      </c>
      <c r="G116" s="37">
        <f t="shared" si="5"/>
        <v>-1054.7672000000002</v>
      </c>
      <c r="H116" s="37">
        <f t="shared" si="5"/>
        <v>-858.85780000000022</v>
      </c>
      <c r="I116" s="37">
        <f t="shared" si="5"/>
        <v>-827.23768000000018</v>
      </c>
    </row>
    <row r="117" spans="1:9" x14ac:dyDescent="0.2">
      <c r="A117" s="25" t="s">
        <v>30</v>
      </c>
      <c r="B117" s="16">
        <f t="shared" si="5"/>
        <v>-15.398570000000007</v>
      </c>
      <c r="C117" s="16">
        <f t="shared" si="5"/>
        <v>-32.175799999999995</v>
      </c>
      <c r="D117" s="16">
        <f t="shared" si="5"/>
        <v>-29.377399999999994</v>
      </c>
      <c r="E117" s="16">
        <f t="shared" si="5"/>
        <v>-27.452389999999994</v>
      </c>
      <c r="F117" s="16">
        <f t="shared" si="5"/>
        <v>-27.469309999999993</v>
      </c>
      <c r="G117" s="16">
        <f t="shared" si="5"/>
        <v>-54.910300000000007</v>
      </c>
      <c r="H117" s="16">
        <f t="shared" si="5"/>
        <v>-50.248099999999994</v>
      </c>
      <c r="I117" s="16">
        <f t="shared" si="5"/>
        <v>-35.34402</v>
      </c>
    </row>
    <row r="118" spans="1:9" x14ac:dyDescent="0.2">
      <c r="A118" s="25" t="s">
        <v>31</v>
      </c>
      <c r="B118" s="16">
        <f t="shared" ref="B118:I127" si="6">B77-B36</f>
        <v>-13.999300000000005</v>
      </c>
      <c r="C118" s="16">
        <f t="shared" si="6"/>
        <v>-36.37360000000001</v>
      </c>
      <c r="D118" s="16">
        <f t="shared" si="6"/>
        <v>-90.276999999999987</v>
      </c>
      <c r="E118" s="16">
        <f t="shared" si="6"/>
        <v>-123.39890000000003</v>
      </c>
      <c r="F118" s="16">
        <f t="shared" si="6"/>
        <v>-75.976499999999987</v>
      </c>
      <c r="G118" s="16">
        <f t="shared" si="6"/>
        <v>-126.69159999999999</v>
      </c>
      <c r="H118" s="16">
        <f t="shared" si="6"/>
        <v>-73.897600000000011</v>
      </c>
      <c r="I118" s="16">
        <f t="shared" si="6"/>
        <v>-43.950860000000006</v>
      </c>
    </row>
    <row r="119" spans="1:9" x14ac:dyDescent="0.2">
      <c r="A119" s="25" t="s">
        <v>32</v>
      </c>
      <c r="B119" s="16">
        <f t="shared" si="6"/>
        <v>-90.024499999999989</v>
      </c>
      <c r="C119" s="16">
        <f t="shared" si="6"/>
        <v>-87.692200000000014</v>
      </c>
      <c r="D119" s="16">
        <f t="shared" si="6"/>
        <v>-136.46969999999999</v>
      </c>
      <c r="E119" s="16">
        <f t="shared" si="6"/>
        <v>-109.7756</v>
      </c>
      <c r="F119" s="16">
        <f t="shared" si="6"/>
        <v>-103.98579999999998</v>
      </c>
      <c r="G119" s="16">
        <f t="shared" si="6"/>
        <v>-120.6601</v>
      </c>
      <c r="H119" s="16">
        <f t="shared" si="6"/>
        <v>-93.552000000000021</v>
      </c>
      <c r="I119" s="16">
        <f t="shared" si="6"/>
        <v>-105.35919999999999</v>
      </c>
    </row>
    <row r="120" spans="1:9" x14ac:dyDescent="0.2">
      <c r="A120" s="25" t="s">
        <v>33</v>
      </c>
      <c r="B120" s="16">
        <f t="shared" si="6"/>
        <v>-132.72800000000001</v>
      </c>
      <c r="C120" s="16">
        <f t="shared" si="6"/>
        <v>-159.29160000000002</v>
      </c>
      <c r="D120" s="16">
        <f t="shared" si="6"/>
        <v>-141.23880000000003</v>
      </c>
      <c r="E120" s="16">
        <f t="shared" si="6"/>
        <v>-116.95699999999999</v>
      </c>
      <c r="F120" s="16">
        <f t="shared" si="6"/>
        <v>-129.2516</v>
      </c>
      <c r="G120" s="16">
        <f t="shared" si="6"/>
        <v>-211.61490000000003</v>
      </c>
      <c r="H120" s="16">
        <f t="shared" si="6"/>
        <v>-168.02280000000002</v>
      </c>
      <c r="I120" s="16">
        <f t="shared" si="6"/>
        <v>-165.21980000000002</v>
      </c>
    </row>
    <row r="121" spans="1:9" x14ac:dyDescent="0.2">
      <c r="A121" s="25" t="s">
        <v>34</v>
      </c>
      <c r="B121" s="16">
        <f t="shared" si="6"/>
        <v>-79.207499999999982</v>
      </c>
      <c r="C121" s="16">
        <f t="shared" si="6"/>
        <v>-73.567200000000014</v>
      </c>
      <c r="D121" s="16">
        <f t="shared" si="6"/>
        <v>-133.12490000000003</v>
      </c>
      <c r="E121" s="16">
        <f t="shared" si="6"/>
        <v>-100.54860000000002</v>
      </c>
      <c r="F121" s="16">
        <f t="shared" si="6"/>
        <v>-151.58030000000002</v>
      </c>
      <c r="G121" s="16">
        <f t="shared" si="6"/>
        <v>-118.60579999999999</v>
      </c>
      <c r="H121" s="16">
        <f t="shared" si="6"/>
        <v>-114.01060000000001</v>
      </c>
      <c r="I121" s="16">
        <f t="shared" si="6"/>
        <v>-120.66399999999999</v>
      </c>
    </row>
    <row r="122" spans="1:9" x14ac:dyDescent="0.2">
      <c r="A122" s="25" t="s">
        <v>35</v>
      </c>
      <c r="B122" s="16">
        <f t="shared" si="6"/>
        <v>-56.365700000000004</v>
      </c>
      <c r="C122" s="16">
        <f t="shared" si="6"/>
        <v>-73.03</v>
      </c>
      <c r="D122" s="16">
        <f t="shared" si="6"/>
        <v>-105.0052</v>
      </c>
      <c r="E122" s="16">
        <f t="shared" si="6"/>
        <v>-83.282199999999989</v>
      </c>
      <c r="F122" s="16">
        <f t="shared" si="6"/>
        <v>-100.40120000000002</v>
      </c>
      <c r="G122" s="16">
        <f t="shared" si="6"/>
        <v>-146.61270000000002</v>
      </c>
      <c r="H122" s="16">
        <f t="shared" si="6"/>
        <v>-126.09559999999999</v>
      </c>
      <c r="I122" s="16">
        <f t="shared" si="6"/>
        <v>-109.9366</v>
      </c>
    </row>
    <row r="123" spans="1:9" x14ac:dyDescent="0.2">
      <c r="A123" s="25" t="s">
        <v>36</v>
      </c>
      <c r="B123" s="16">
        <f t="shared" si="6"/>
        <v>-116.5498</v>
      </c>
      <c r="C123" s="16">
        <f t="shared" si="6"/>
        <v>-123.96800000000002</v>
      </c>
      <c r="D123" s="16">
        <f t="shared" si="6"/>
        <v>-117.19659999999999</v>
      </c>
      <c r="E123" s="16">
        <f t="shared" si="6"/>
        <v>-135.16030000000001</v>
      </c>
      <c r="F123" s="16">
        <f t="shared" si="6"/>
        <v>-158.8313</v>
      </c>
      <c r="G123" s="16">
        <f t="shared" si="6"/>
        <v>-197.00959999999998</v>
      </c>
      <c r="H123" s="16">
        <f t="shared" si="6"/>
        <v>-182.19880000000001</v>
      </c>
      <c r="I123" s="16">
        <f t="shared" si="6"/>
        <v>-202.1395</v>
      </c>
    </row>
    <row r="124" spans="1:9" x14ac:dyDescent="0.2">
      <c r="A124" s="25" t="s">
        <v>37</v>
      </c>
      <c r="B124" s="16">
        <f t="shared" si="6"/>
        <v>-22.033199999999994</v>
      </c>
      <c r="C124" s="16">
        <f t="shared" si="6"/>
        <v>-36.748400000000004</v>
      </c>
      <c r="D124" s="16">
        <f t="shared" si="6"/>
        <v>-50.711999999999989</v>
      </c>
      <c r="E124" s="16">
        <f t="shared" si="6"/>
        <v>-43.227599999999995</v>
      </c>
      <c r="F124" s="16">
        <f t="shared" si="6"/>
        <v>-17.512110000000007</v>
      </c>
      <c r="G124" s="16">
        <f t="shared" si="6"/>
        <v>-78.662200000000013</v>
      </c>
      <c r="H124" s="16">
        <f t="shared" si="6"/>
        <v>-50.832300000000004</v>
      </c>
      <c r="I124" s="16">
        <f t="shared" si="6"/>
        <v>-44.623700000000014</v>
      </c>
    </row>
    <row r="125" spans="1:9" x14ac:dyDescent="0.2">
      <c r="A125" s="26" t="s">
        <v>38</v>
      </c>
      <c r="B125" s="40">
        <f t="shared" si="6"/>
        <v>-94.870400000000018</v>
      </c>
      <c r="C125" s="39">
        <f t="shared" si="6"/>
        <v>-73.792599999999993</v>
      </c>
      <c r="D125" s="39">
        <f t="shared" si="6"/>
        <v>-80.176899999999989</v>
      </c>
      <c r="E125" s="39">
        <f t="shared" si="6"/>
        <v>-41.289400000000001</v>
      </c>
      <c r="F125" s="39">
        <f t="shared" si="6"/>
        <v>-63.126800000000003</v>
      </c>
      <c r="G125" s="39">
        <f t="shared" si="6"/>
        <v>-32.658770000000004</v>
      </c>
      <c r="H125" s="39">
        <f t="shared" si="6"/>
        <v>-59.859800000000007</v>
      </c>
      <c r="I125" s="39">
        <f t="shared" si="6"/>
        <v>-77.473899999999986</v>
      </c>
    </row>
  </sheetData>
  <mergeCells count="5">
    <mergeCell ref="A2:H2"/>
    <mergeCell ref="B86:I86"/>
    <mergeCell ref="B45:I45"/>
    <mergeCell ref="B4:I4"/>
    <mergeCell ref="A45:A46"/>
  </mergeCells>
  <phoneticPr fontId="6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Tabelul 2</vt:lpstr>
      <vt:lpstr>Tabelul 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Ana Calfa</cp:lastModifiedBy>
  <dcterms:created xsi:type="dcterms:W3CDTF">2022-07-09T19:07:50Z</dcterms:created>
  <dcterms:modified xsi:type="dcterms:W3CDTF">2022-07-11T06:02:31Z</dcterms:modified>
</cp:coreProperties>
</file>