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850" windowHeight="8880" tabRatio="805" firstSheet="9" activeTab="12"/>
  </bookViews>
  <sheets>
    <sheet name="Culturi cerealiere" sheetId="1" r:id="rId1"/>
    <sheet name="griu" sheetId="2" r:id="rId2"/>
    <sheet name="porumb" sheetId="3" r:id="rId3"/>
    <sheet name="secara" sheetId="4" r:id="rId4"/>
    <sheet name="orz" sheetId="5" r:id="rId5"/>
    <sheet name="ovăs" sheetId="6" r:id="rId6"/>
    <sheet name="alte ceriale" sheetId="7" r:id="rId7"/>
    <sheet name=" Culturi  leguminoase" sheetId="8" r:id="rId8"/>
    <sheet name="fasolea" sheetId="9" r:id="rId9"/>
    <sheet name="alte leguminoase" sheetId="10" r:id="rId10"/>
    <sheet name="Floarea soarelui" sheetId="11" r:id="rId11"/>
    <sheet name="Cartofi" sheetId="12" r:id="rId12"/>
    <sheet name="Legume " sheetId="13" r:id="rId13"/>
    <sheet name="tomate" sheetId="14" r:id="rId14"/>
    <sheet name="varză" sheetId="15" r:id="rId15"/>
    <sheet name="castraveți" sheetId="16" r:id="rId16"/>
    <sheet name="Sheet1" sheetId="17" r:id="rId17"/>
    <sheet name="alte legume" sheetId="18" r:id="rId18"/>
    <sheet name="pepeni verzi și galbeni" sheetId="19" r:id="rId19"/>
    <sheet name="Fructe" sheetId="20" r:id="rId20"/>
    <sheet name="Mere" sheetId="21" r:id="rId21"/>
    <sheet name="prune" sheetId="22" r:id="rId22"/>
    <sheet name="Nuci" sheetId="23" r:id="rId23"/>
    <sheet name="Pomusoare" sheetId="24" r:id="rId24"/>
    <sheet name="fructe uscate" sheetId="25" r:id="rId25"/>
    <sheet name="Struguri" sheetId="26" r:id="rId26"/>
    <sheet name="Struguri soiuri de masă" sheetId="27" r:id="rId27"/>
    <sheet name="Struguri soiuri tehnice" sheetId="28" r:id="rId28"/>
    <sheet name="Carne" sheetId="29" r:id="rId29"/>
    <sheet name="de vită" sheetId="30" r:id="rId30"/>
    <sheet name="de porc" sheetId="31" r:id="rId31"/>
    <sheet name="de pasăre" sheetId="32" r:id="rId32"/>
    <sheet name="de alte tipuri de animale" sheetId="33" r:id="rId33"/>
    <sheet name="Lapte" sheetId="34" r:id="rId34"/>
    <sheet name="unt" sheetId="35" r:id="rId35"/>
    <sheet name="Ouă" sheetId="36" r:id="rId36"/>
    <sheet name="Лист1" sheetId="37" r:id="rId3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<sst xmlns="http://schemas.openxmlformats.org/spreadsheetml/2006/main" count="1224" uniqueCount="60">
  <si>
    <t xml:space="preserve">REPUBLICA MOLDOVA </t>
  </si>
  <si>
    <t>Resurse</t>
  </si>
  <si>
    <t>Utilizări</t>
  </si>
  <si>
    <t>Producție</t>
  </si>
  <si>
    <t>Export</t>
  </si>
  <si>
    <t>Furaje</t>
  </si>
  <si>
    <t>Pierderi</t>
  </si>
  <si>
    <t>Total resurse</t>
  </si>
  <si>
    <t>Import</t>
  </si>
  <si>
    <t>Prelucrarea în scopuri nealimentare</t>
  </si>
  <si>
    <t>Consumul personal al populației</t>
  </si>
  <si>
    <t xml:space="preserve">Nivelul de autoaprovizionare,% </t>
  </si>
  <si>
    <t>Semințe</t>
  </si>
  <si>
    <t>Incubație</t>
  </si>
  <si>
    <t>Culturi cerealiere (fără leguminoase), mii tone</t>
  </si>
  <si>
    <t xml:space="preserve">            Floarea soarelui, mii tone</t>
  </si>
  <si>
    <t>Prelucrarea</t>
  </si>
  <si>
    <t xml:space="preserve">                   Cartofi, mii tone</t>
  </si>
  <si>
    <t xml:space="preserve">Prelucrarea </t>
  </si>
  <si>
    <t>Fructe (inclusiv pomușoare și nuci), mii tone</t>
  </si>
  <si>
    <t xml:space="preserve">           Struguri, mii tone</t>
  </si>
  <si>
    <t xml:space="preserve"> Culturi  leguminoase, mii tone</t>
  </si>
  <si>
    <t>Total utilizări</t>
  </si>
  <si>
    <t>Elementele balanței</t>
  </si>
  <si>
    <t>Variația stocurilor</t>
  </si>
  <si>
    <t>-</t>
  </si>
  <si>
    <t>Mere, mii tone</t>
  </si>
  <si>
    <t>Pomusoare, mii tone</t>
  </si>
  <si>
    <t xml:space="preserve">            Ouă, mil. buc.</t>
  </si>
  <si>
    <t xml:space="preserve"> Carne - total, mii tone</t>
  </si>
  <si>
    <t xml:space="preserve">        Lapte, mii tone</t>
  </si>
  <si>
    <t>Grîu, mii tone</t>
  </si>
  <si>
    <t>Porumb, mii tone</t>
  </si>
  <si>
    <t>Secară, mii tone</t>
  </si>
  <si>
    <t>Orz, mii tone</t>
  </si>
  <si>
    <t>Ovăs, mii tone</t>
  </si>
  <si>
    <t>Alte ceriale, mii tone</t>
  </si>
  <si>
    <t>Fasole, mii tone</t>
  </si>
  <si>
    <t>Alte leguminoase, mii tone</t>
  </si>
  <si>
    <t>Legume, mii tone</t>
  </si>
  <si>
    <t>Tomate, mii tone</t>
  </si>
  <si>
    <t>Alte legume, mii tone</t>
  </si>
  <si>
    <t>Pepeni verzi și galbeni, mii tone</t>
  </si>
  <si>
    <t>Struguri soiuri de masă, mii tone</t>
  </si>
  <si>
    <t>Struguri soiuri tehnice, mii tone</t>
  </si>
  <si>
    <t xml:space="preserve"> Carne de vită, mii tone</t>
  </si>
  <si>
    <t xml:space="preserve"> Carne de porc, mii tone</t>
  </si>
  <si>
    <t xml:space="preserve"> Carne de alte tipuri de animale, mii tone</t>
  </si>
  <si>
    <t xml:space="preserve"> Carne de pasăre, mii tone</t>
  </si>
  <si>
    <t>Nuci, mii tone</t>
  </si>
  <si>
    <t>Varză, mii tone</t>
  </si>
  <si>
    <t>Castraveți, mii tone</t>
  </si>
  <si>
    <t>Prune, mii tone</t>
  </si>
  <si>
    <t>Fructe uscate, mii tone</t>
  </si>
  <si>
    <t>Unt, mii tone</t>
  </si>
  <si>
    <t>x</t>
  </si>
  <si>
    <r>
      <t>Balanțele resurselor alimentare și utilizării lor</t>
    </r>
    <r>
      <rPr>
        <b/>
        <sz val="10"/>
        <rFont val="Times New Roman"/>
        <family val="1"/>
      </rPr>
      <t>¹´²</t>
    </r>
  </si>
  <si>
    <t>Balanțele resurselor alimentare și utilizării lor¹´²</t>
  </si>
  <si>
    <r>
      <t>1</t>
    </r>
    <r>
      <rPr>
        <sz val="9"/>
        <color indexed="8"/>
        <rFont val="Times New Roman"/>
        <family val="1"/>
      </rPr>
      <t>Informația este prezentată fără datele raioanelor din partea stângă a Nistrului și mun. Bender.</t>
    </r>
  </si>
  <si>
    <r>
      <t>2</t>
    </r>
    <r>
      <rPr>
        <sz val="9"/>
        <color indexed="8"/>
        <rFont val="Times New Roman"/>
        <family val="1"/>
      </rPr>
      <t>conțin atât date pe produsele primare în stare proaspătă, cât și pe produsele derivate din acestea, recalculate în produs primar cu ajutorul coeficienților de transformare.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</si>
</sst>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0.00000"/>
    <numFmt numFmtId="200" formatCode="[$-409]dd\ mmmm\,\ yyyy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vertAlign val="superscript"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>
      <alignment/>
      <protection/>
    </xf>
  </cellStyleXfs>
  <cellXfs count="1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96" fontId="4" fillId="0" borderId="0" xfId="0" applyNumberFormat="1" applyFont="1" applyAlignment="1">
      <alignment/>
    </xf>
    <xf numFmtId="196" fontId="4" fillId="0" borderId="0" xfId="0" applyNumberFormat="1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right" vertical="center"/>
    </xf>
    <xf numFmtId="196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9" fillId="0" borderId="11" xfId="0" applyFont="1" applyBorder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Fill="1" applyAlignment="1">
      <alignment/>
    </xf>
    <xf numFmtId="196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201" fontId="4" fillId="0" borderId="0" xfId="0" applyNumberFormat="1" applyFont="1" applyAlignment="1">
      <alignment/>
    </xf>
    <xf numFmtId="201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196" fontId="4" fillId="0" borderId="13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6" fontId="4" fillId="0" borderId="13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left" indent="3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distributed" indent="3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 horizontal="center"/>
    </xf>
    <xf numFmtId="196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4" fillId="0" borderId="22" xfId="0" applyFont="1" applyBorder="1" applyAlignment="1">
      <alignment/>
    </xf>
    <xf numFmtId="196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96" fontId="4" fillId="0" borderId="0" xfId="0" applyNumberFormat="1" applyFont="1" applyAlignment="1">
      <alignment horizontal="right"/>
    </xf>
    <xf numFmtId="196" fontId="5" fillId="0" borderId="0" xfId="0" applyNumberFormat="1" applyFont="1" applyAlignment="1">
      <alignment/>
    </xf>
    <xf numFmtId="196" fontId="5" fillId="0" borderId="0" xfId="0" applyNumberFormat="1" applyFont="1" applyAlignment="1">
      <alignment horizontal="right"/>
    </xf>
    <xf numFmtId="196" fontId="4" fillId="0" borderId="13" xfId="0" applyNumberFormat="1" applyFont="1" applyBorder="1" applyAlignment="1">
      <alignment wrapText="1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196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96" fontId="4" fillId="0" borderId="13" xfId="0" applyNumberFormat="1" applyFont="1" applyBorder="1" applyAlignment="1">
      <alignment/>
    </xf>
    <xf numFmtId="196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196" fontId="4" fillId="0" borderId="13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5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22"/>
  <sheetViews>
    <sheetView zoomScalePageLayoutView="0" workbookViewId="0" topLeftCell="A1">
      <pane xSplit="1" topLeftCell="K1" activePane="topRight" state="frozen"/>
      <selection pane="topLeft" activeCell="P24" sqref="P24"/>
      <selection pane="topRight" activeCell="A21" sqref="A21:IV22"/>
    </sheetView>
  </sheetViews>
  <sheetFormatPr defaultColWidth="9.140625" defaultRowHeight="15"/>
  <cols>
    <col min="1" max="1" width="41.421875" style="1" customWidth="1"/>
    <col min="2" max="8" width="6.57421875" style="1" customWidth="1"/>
    <col min="9" max="9" width="7.28125" style="1" customWidth="1"/>
    <col min="10" max="14" width="6.57421875" style="1" customWidth="1"/>
    <col min="15" max="16384" width="9.140625" style="1" customWidth="1"/>
  </cols>
  <sheetData>
    <row r="1" spans="1:11" ht="15">
      <c r="A1" s="16" t="s">
        <v>0</v>
      </c>
      <c r="B1" s="36"/>
      <c r="C1" s="36"/>
      <c r="D1" s="36"/>
      <c r="K1" s="37"/>
    </row>
    <row r="2" spans="1:5" ht="18">
      <c r="A2" s="16" t="s">
        <v>56</v>
      </c>
      <c r="B2" s="17"/>
      <c r="C2" s="17"/>
      <c r="D2" s="17"/>
      <c r="E2" s="17"/>
    </row>
    <row r="3" spans="6:8" ht="12.75" customHeight="1">
      <c r="F3" s="18"/>
      <c r="G3" s="18"/>
      <c r="H3" s="18"/>
    </row>
    <row r="4" spans="1:17" ht="14.25">
      <c r="A4" s="104" t="s">
        <v>23</v>
      </c>
      <c r="B4" s="106" t="s">
        <v>14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4.25">
      <c r="A5" s="104"/>
      <c r="B5" s="38">
        <v>2006</v>
      </c>
      <c r="C5" s="19">
        <v>2007</v>
      </c>
      <c r="D5" s="19">
        <v>2008</v>
      </c>
      <c r="E5" s="19">
        <v>2009</v>
      </c>
      <c r="F5" s="8">
        <v>2010</v>
      </c>
      <c r="G5" s="8">
        <v>2011</v>
      </c>
      <c r="H5" s="8">
        <v>2012</v>
      </c>
      <c r="I5" s="8">
        <v>2013</v>
      </c>
      <c r="J5" s="24">
        <v>2014</v>
      </c>
      <c r="K5" s="24">
        <v>2015</v>
      </c>
      <c r="L5" s="24">
        <v>2016</v>
      </c>
      <c r="M5" s="24">
        <v>2017</v>
      </c>
      <c r="N5" s="62">
        <v>2018</v>
      </c>
      <c r="O5" s="24">
        <v>2019</v>
      </c>
      <c r="P5" s="82">
        <v>2020</v>
      </c>
      <c r="Q5" s="62">
        <v>2021</v>
      </c>
    </row>
    <row r="6" spans="1:16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  <c r="P6" s="23"/>
    </row>
    <row r="7" spans="1:20" ht="14.25">
      <c r="A7" s="53" t="s">
        <v>3</v>
      </c>
      <c r="B7" s="3">
        <v>2222</v>
      </c>
      <c r="C7" s="3">
        <v>887</v>
      </c>
      <c r="D7" s="3">
        <v>3132</v>
      </c>
      <c r="E7" s="3">
        <v>2149</v>
      </c>
      <c r="F7" s="3">
        <v>2386</v>
      </c>
      <c r="G7" s="3">
        <v>2466</v>
      </c>
      <c r="H7" s="3">
        <v>1190</v>
      </c>
      <c r="I7" s="3">
        <v>2657.7</v>
      </c>
      <c r="J7" s="3">
        <v>2891.091</v>
      </c>
      <c r="K7" s="3">
        <v>2183.3</v>
      </c>
      <c r="L7" s="3">
        <v>2954.1</v>
      </c>
      <c r="M7" s="3">
        <v>3286</v>
      </c>
      <c r="N7" s="3">
        <v>3421</v>
      </c>
      <c r="O7" s="96">
        <v>3498.6814</v>
      </c>
      <c r="P7" s="96">
        <v>1478.3476</v>
      </c>
      <c r="Q7" s="96">
        <v>4651.1807</v>
      </c>
      <c r="R7" s="21"/>
      <c r="S7" s="21"/>
      <c r="T7" s="21"/>
    </row>
    <row r="8" spans="1:20" ht="14.25">
      <c r="A8" s="53" t="s">
        <v>8</v>
      </c>
      <c r="B8" s="3">
        <v>93</v>
      </c>
      <c r="C8" s="3">
        <v>196</v>
      </c>
      <c r="D8" s="3">
        <v>187</v>
      </c>
      <c r="E8" s="3">
        <v>140</v>
      </c>
      <c r="F8" s="3">
        <v>132</v>
      </c>
      <c r="G8" s="3">
        <v>155</v>
      </c>
      <c r="H8" s="3">
        <v>154</v>
      </c>
      <c r="I8" s="3">
        <v>141.3</v>
      </c>
      <c r="J8" s="3">
        <v>113.966</v>
      </c>
      <c r="K8" s="3">
        <v>109</v>
      </c>
      <c r="L8" s="3">
        <v>112.2</v>
      </c>
      <c r="M8" s="3">
        <v>131</v>
      </c>
      <c r="N8" s="3">
        <v>124</v>
      </c>
      <c r="O8" s="96">
        <v>112.77514704695</v>
      </c>
      <c r="P8" s="96">
        <v>107.63300199246999</v>
      </c>
      <c r="Q8" s="96">
        <v>83.21280126769999</v>
      </c>
      <c r="R8" s="21"/>
      <c r="S8" s="21"/>
      <c r="T8" s="21"/>
    </row>
    <row r="9" spans="1:20" ht="14.25">
      <c r="A9" s="53" t="s">
        <v>24</v>
      </c>
      <c r="B9" s="4">
        <v>278</v>
      </c>
      <c r="C9" s="4">
        <v>261</v>
      </c>
      <c r="D9" s="3">
        <v>-890</v>
      </c>
      <c r="E9" s="3">
        <v>320</v>
      </c>
      <c r="F9" s="3">
        <v>-144</v>
      </c>
      <c r="G9" s="3">
        <v>-208</v>
      </c>
      <c r="H9" s="3">
        <v>755</v>
      </c>
      <c r="I9" s="3">
        <v>-443.8</v>
      </c>
      <c r="J9" s="3">
        <v>-343.07</v>
      </c>
      <c r="K9" s="3">
        <v>205</v>
      </c>
      <c r="L9" s="3">
        <v>-11</v>
      </c>
      <c r="M9" s="3">
        <v>-186</v>
      </c>
      <c r="N9" s="3">
        <v>-83</v>
      </c>
      <c r="O9" s="96">
        <v>37.604066018252404</v>
      </c>
      <c r="P9" s="96">
        <v>1131.3497627183963</v>
      </c>
      <c r="Q9" s="96">
        <v>-1087.9107331306636</v>
      </c>
      <c r="R9" s="21"/>
      <c r="S9" s="21"/>
      <c r="T9" s="21"/>
    </row>
    <row r="10" spans="1:20" ht="14.25">
      <c r="A10" s="54" t="s">
        <v>7</v>
      </c>
      <c r="B10" s="25">
        <v>2593</v>
      </c>
      <c r="C10" s="25">
        <v>1344</v>
      </c>
      <c r="D10" s="25">
        <v>2429</v>
      </c>
      <c r="E10" s="25">
        <v>2609</v>
      </c>
      <c r="F10" s="25">
        <v>2374</v>
      </c>
      <c r="G10" s="5">
        <v>2413</v>
      </c>
      <c r="H10" s="25">
        <v>2099</v>
      </c>
      <c r="I10" s="25">
        <v>2355.2</v>
      </c>
      <c r="J10" s="25">
        <v>2661.99</v>
      </c>
      <c r="K10" s="5">
        <v>2496.7</v>
      </c>
      <c r="L10" s="5">
        <v>3054.6</v>
      </c>
      <c r="M10" s="5">
        <f>M7+M8+M9</f>
        <v>3231</v>
      </c>
      <c r="N10" s="5">
        <v>3462</v>
      </c>
      <c r="O10" s="91">
        <v>3649.0606130652022</v>
      </c>
      <c r="P10" s="91">
        <v>2717.330364710866</v>
      </c>
      <c r="Q10" s="43">
        <v>3646.4827681370366</v>
      </c>
      <c r="R10" s="21"/>
      <c r="S10" s="21"/>
      <c r="T10" s="21"/>
    </row>
    <row r="11" spans="1:17" ht="14.25">
      <c r="A11" s="68" t="s">
        <v>2</v>
      </c>
      <c r="B11" s="4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7"/>
      <c r="P11" s="99"/>
      <c r="Q11" s="51"/>
    </row>
    <row r="12" spans="1:20" ht="14.25">
      <c r="A12" s="53" t="s">
        <v>4</v>
      </c>
      <c r="B12" s="3">
        <v>352</v>
      </c>
      <c r="C12" s="3">
        <v>87</v>
      </c>
      <c r="D12" s="3">
        <v>245</v>
      </c>
      <c r="E12" s="3">
        <v>562</v>
      </c>
      <c r="F12" s="3">
        <v>349</v>
      </c>
      <c r="G12" s="3">
        <v>280</v>
      </c>
      <c r="H12" s="3">
        <v>141</v>
      </c>
      <c r="I12" s="3">
        <v>586.7</v>
      </c>
      <c r="J12" s="3">
        <v>999.183</v>
      </c>
      <c r="K12" s="3">
        <v>677</v>
      </c>
      <c r="L12" s="3">
        <v>1047.7</v>
      </c>
      <c r="M12" s="3">
        <v>1139</v>
      </c>
      <c r="N12" s="3">
        <v>1202</v>
      </c>
      <c r="O12" s="96">
        <v>1361.333284814149</v>
      </c>
      <c r="P12" s="96">
        <v>635.0792050016</v>
      </c>
      <c r="Q12" s="96">
        <v>1530.7182084906904</v>
      </c>
      <c r="R12" s="21"/>
      <c r="S12" s="21"/>
      <c r="T12" s="21"/>
    </row>
    <row r="13" spans="1:20" ht="14.25">
      <c r="A13" s="55" t="s">
        <v>12</v>
      </c>
      <c r="B13" s="3">
        <v>150</v>
      </c>
      <c r="C13" s="3">
        <v>156</v>
      </c>
      <c r="D13" s="3">
        <v>160</v>
      </c>
      <c r="E13" s="3">
        <v>142</v>
      </c>
      <c r="F13" s="3">
        <v>136</v>
      </c>
      <c r="G13" s="3">
        <v>121</v>
      </c>
      <c r="H13" s="3">
        <v>111</v>
      </c>
      <c r="I13" s="3">
        <v>116.4</v>
      </c>
      <c r="J13" s="3">
        <v>112</v>
      </c>
      <c r="K13" s="3">
        <v>107.7</v>
      </c>
      <c r="L13" s="3">
        <v>111</v>
      </c>
      <c r="M13" s="3">
        <v>108</v>
      </c>
      <c r="N13" s="3">
        <v>100</v>
      </c>
      <c r="O13" s="96">
        <v>99.82610444007081</v>
      </c>
      <c r="P13" s="96">
        <v>96.81366149294861</v>
      </c>
      <c r="Q13" s="96">
        <v>93.23058313509149</v>
      </c>
      <c r="R13" s="21"/>
      <c r="S13" s="21"/>
      <c r="T13" s="21"/>
    </row>
    <row r="14" spans="1:20" ht="14.25">
      <c r="A14" s="53" t="s">
        <v>5</v>
      </c>
      <c r="B14" s="4">
        <v>1358</v>
      </c>
      <c r="C14" s="3">
        <v>499</v>
      </c>
      <c r="D14" s="3">
        <v>1211</v>
      </c>
      <c r="E14" s="3">
        <v>1164</v>
      </c>
      <c r="F14" s="3">
        <v>1180</v>
      </c>
      <c r="G14" s="3">
        <v>1312</v>
      </c>
      <c r="H14" s="3">
        <v>1292</v>
      </c>
      <c r="I14" s="3">
        <v>1100.3</v>
      </c>
      <c r="J14" s="3">
        <v>1010.68</v>
      </c>
      <c r="K14" s="3">
        <v>1204.7</v>
      </c>
      <c r="L14" s="3">
        <v>1429.8</v>
      </c>
      <c r="M14" s="3">
        <v>1504</v>
      </c>
      <c r="N14" s="3">
        <v>1637</v>
      </c>
      <c r="O14" s="96">
        <v>1610.279228721071</v>
      </c>
      <c r="P14" s="96">
        <v>1458.8826550338024</v>
      </c>
      <c r="Q14" s="96">
        <v>1455.7604928200733</v>
      </c>
      <c r="R14" s="21"/>
      <c r="S14" s="21"/>
      <c r="T14" s="21"/>
    </row>
    <row r="15" spans="1:20" ht="14.25">
      <c r="A15" s="53" t="s">
        <v>9</v>
      </c>
      <c r="B15" s="3">
        <v>30</v>
      </c>
      <c r="C15" s="4">
        <v>30</v>
      </c>
      <c r="D15" s="3">
        <v>78</v>
      </c>
      <c r="E15" s="3">
        <v>59</v>
      </c>
      <c r="F15" s="3">
        <v>47</v>
      </c>
      <c r="G15" s="3">
        <v>48</v>
      </c>
      <c r="H15" s="3">
        <v>32</v>
      </c>
      <c r="I15" s="3">
        <v>33.5</v>
      </c>
      <c r="J15" s="3">
        <v>21.892</v>
      </c>
      <c r="K15" s="3">
        <v>18.3</v>
      </c>
      <c r="L15" s="3">
        <v>16.3</v>
      </c>
      <c r="M15" s="3">
        <v>20</v>
      </c>
      <c r="N15" s="3">
        <v>17</v>
      </c>
      <c r="O15" s="96">
        <v>18.227330530000003</v>
      </c>
      <c r="P15" s="96">
        <v>19.235780909</v>
      </c>
      <c r="Q15" s="96">
        <v>27.457997911699998</v>
      </c>
      <c r="R15" s="21"/>
      <c r="S15" s="21"/>
      <c r="T15" s="21"/>
    </row>
    <row r="16" spans="1:20" ht="14.25">
      <c r="A16" s="53" t="s">
        <v>6</v>
      </c>
      <c r="B16" s="4">
        <v>82</v>
      </c>
      <c r="C16" s="4">
        <v>49</v>
      </c>
      <c r="D16" s="3">
        <v>161</v>
      </c>
      <c r="E16" s="3">
        <v>139</v>
      </c>
      <c r="F16" s="3">
        <v>119</v>
      </c>
      <c r="G16" s="3">
        <v>123</v>
      </c>
      <c r="H16" s="3">
        <v>21</v>
      </c>
      <c r="I16" s="3">
        <v>29.2</v>
      </c>
      <c r="J16" s="3">
        <v>27.972</v>
      </c>
      <c r="K16" s="3">
        <v>21.6</v>
      </c>
      <c r="L16" s="3">
        <v>23.1</v>
      </c>
      <c r="M16" s="3">
        <v>12</v>
      </c>
      <c r="N16" s="3">
        <v>13</v>
      </c>
      <c r="O16" s="100">
        <v>15.990922149605426</v>
      </c>
      <c r="P16" s="100">
        <v>10.737508094413357</v>
      </c>
      <c r="Q16" s="96">
        <v>25.84714504855644</v>
      </c>
      <c r="R16" s="21"/>
      <c r="S16" s="21"/>
      <c r="T16" s="21"/>
    </row>
    <row r="17" spans="1:20" ht="14.25">
      <c r="A17" s="53" t="s">
        <v>10</v>
      </c>
      <c r="B17" s="4">
        <v>621</v>
      </c>
      <c r="C17" s="4">
        <v>523</v>
      </c>
      <c r="D17" s="3">
        <v>574</v>
      </c>
      <c r="E17" s="3">
        <v>543</v>
      </c>
      <c r="F17" s="3">
        <v>543</v>
      </c>
      <c r="G17" s="3">
        <v>529</v>
      </c>
      <c r="H17" s="3">
        <v>502</v>
      </c>
      <c r="I17" s="3">
        <v>489.1</v>
      </c>
      <c r="J17" s="3">
        <v>489.6</v>
      </c>
      <c r="K17" s="3">
        <v>466.8</v>
      </c>
      <c r="L17" s="3">
        <v>426.7</v>
      </c>
      <c r="M17" s="3">
        <v>448</v>
      </c>
      <c r="N17" s="3">
        <v>493</v>
      </c>
      <c r="O17" s="96">
        <v>543.4037424103062</v>
      </c>
      <c r="P17" s="96">
        <v>496.5815541791017</v>
      </c>
      <c r="Q17" s="96">
        <v>513.4683407309246</v>
      </c>
      <c r="R17" s="21"/>
      <c r="S17" s="21"/>
      <c r="T17" s="21"/>
    </row>
    <row r="18" spans="1:20" ht="14.25">
      <c r="A18" s="54" t="s">
        <v>22</v>
      </c>
      <c r="B18" s="43">
        <f>B12+B13+B14+B15+B16+B17</f>
        <v>2593</v>
      </c>
      <c r="C18" s="43">
        <f>C12+C13+C14+C15+C16+C17</f>
        <v>1344</v>
      </c>
      <c r="D18" s="43">
        <f>D12+D13+D14+D15+D16+D17</f>
        <v>2429</v>
      </c>
      <c r="E18" s="43">
        <f>E12+E13+E14+E15+E16+E17</f>
        <v>2609</v>
      </c>
      <c r="F18" s="43">
        <f>F12+F13+F14+F15+F16+F17</f>
        <v>2374</v>
      </c>
      <c r="G18" s="44">
        <v>2413</v>
      </c>
      <c r="H18" s="44">
        <v>2099</v>
      </c>
      <c r="I18" s="44">
        <v>2355.2</v>
      </c>
      <c r="J18" s="44">
        <v>2661.99</v>
      </c>
      <c r="K18" s="44">
        <v>2496.7</v>
      </c>
      <c r="L18" s="44">
        <v>3054.6</v>
      </c>
      <c r="M18" s="44">
        <f>M17+M16+M15+M14+M13+M12</f>
        <v>3231</v>
      </c>
      <c r="N18" s="44">
        <v>3462</v>
      </c>
      <c r="O18" s="91">
        <v>3649.0606130652027</v>
      </c>
      <c r="P18" s="91">
        <v>2717.330364710866</v>
      </c>
      <c r="Q18" s="91">
        <v>3646.482768137036</v>
      </c>
      <c r="R18" s="21"/>
      <c r="S18" s="21"/>
      <c r="T18" s="21"/>
    </row>
    <row r="19" spans="1:17" ht="14.25">
      <c r="A19" s="56" t="s">
        <v>11</v>
      </c>
      <c r="B19" s="45">
        <f aca="true" t="shared" si="0" ref="B19:N19">B7/(B13+B14+B15+B16+B17)*100</f>
        <v>99.15216421240518</v>
      </c>
      <c r="C19" s="45">
        <f t="shared" si="0"/>
        <v>70.5648369132856</v>
      </c>
      <c r="D19" s="45">
        <f t="shared" si="0"/>
        <v>143.4065934065934</v>
      </c>
      <c r="E19" s="45">
        <f t="shared" si="0"/>
        <v>104.9829018075232</v>
      </c>
      <c r="F19" s="45">
        <f t="shared" si="0"/>
        <v>117.82716049382715</v>
      </c>
      <c r="G19" s="45">
        <f t="shared" si="0"/>
        <v>115.61181434599158</v>
      </c>
      <c r="H19" s="45">
        <f t="shared" si="0"/>
        <v>60.776302349336056</v>
      </c>
      <c r="I19" s="45">
        <f t="shared" si="0"/>
        <v>150.2798982188295</v>
      </c>
      <c r="J19" s="45">
        <f t="shared" si="0"/>
        <v>173.93745668245353</v>
      </c>
      <c r="K19" s="45">
        <f t="shared" si="0"/>
        <v>120.02088945082734</v>
      </c>
      <c r="L19" s="45">
        <f t="shared" si="0"/>
        <v>147.19716976431312</v>
      </c>
      <c r="M19" s="45">
        <v>157</v>
      </c>
      <c r="N19" s="45">
        <f t="shared" si="0"/>
        <v>151.3716814159292</v>
      </c>
      <c r="O19" s="98">
        <v>152.9333</v>
      </c>
      <c r="P19" s="98">
        <v>70.9976</v>
      </c>
      <c r="Q19" s="89">
        <v>219.84</v>
      </c>
    </row>
    <row r="20" spans="1:14" ht="14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5">
    <mergeCell ref="A4:A5"/>
    <mergeCell ref="A20:N20"/>
    <mergeCell ref="B4:Q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2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16384" width="9.140625" style="1" customWidth="1"/>
  </cols>
  <sheetData>
    <row r="1" ht="10.5" customHeight="1">
      <c r="A1" s="23"/>
    </row>
    <row r="2" ht="14.25">
      <c r="A2" s="16" t="s">
        <v>56</v>
      </c>
    </row>
    <row r="3" ht="14.25" customHeight="1"/>
    <row r="4" spans="1:11" s="2" customFormat="1" ht="12">
      <c r="A4" s="104" t="s">
        <v>23</v>
      </c>
      <c r="B4" s="106" t="s">
        <v>38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s="2" customFormat="1" ht="12">
      <c r="A5" s="104"/>
      <c r="B5" s="71">
        <v>2012</v>
      </c>
      <c r="C5" s="71">
        <v>2013</v>
      </c>
      <c r="D5" s="61">
        <v>2014</v>
      </c>
      <c r="E5" s="61">
        <v>2015</v>
      </c>
      <c r="F5" s="61">
        <v>2016</v>
      </c>
      <c r="G5" s="61">
        <v>2017</v>
      </c>
      <c r="H5" s="72">
        <v>2018</v>
      </c>
      <c r="I5" s="24">
        <v>2019</v>
      </c>
      <c r="J5" s="24">
        <v>2020</v>
      </c>
      <c r="K5" s="24">
        <v>2021</v>
      </c>
    </row>
    <row r="6" spans="1:9" ht="14.25">
      <c r="A6" s="67" t="s">
        <v>1</v>
      </c>
      <c r="B6" s="58"/>
      <c r="C6" s="2"/>
      <c r="D6" s="2"/>
      <c r="E6" s="2"/>
      <c r="F6" s="2"/>
      <c r="G6" s="2"/>
      <c r="I6" s="2"/>
    </row>
    <row r="7" spans="1:11" ht="14.25">
      <c r="A7" s="53" t="s">
        <v>3</v>
      </c>
      <c r="B7" s="11">
        <v>11</v>
      </c>
      <c r="C7" s="3">
        <v>11</v>
      </c>
      <c r="D7" s="3">
        <v>16</v>
      </c>
      <c r="E7" s="3">
        <v>12</v>
      </c>
      <c r="F7" s="3">
        <v>28</v>
      </c>
      <c r="G7" s="3">
        <v>56</v>
      </c>
      <c r="H7" s="3">
        <v>34</v>
      </c>
      <c r="I7" s="3">
        <v>39</v>
      </c>
      <c r="J7" s="77">
        <v>13.903900000000002</v>
      </c>
      <c r="K7" s="4">
        <v>24.8829</v>
      </c>
    </row>
    <row r="8" spans="1:11" ht="14.25">
      <c r="A8" s="53" t="s">
        <v>8</v>
      </c>
      <c r="B8" s="11">
        <v>1</v>
      </c>
      <c r="C8" s="15">
        <v>0.3</v>
      </c>
      <c r="D8" s="15">
        <v>0</v>
      </c>
      <c r="E8" s="15">
        <v>0</v>
      </c>
      <c r="F8" s="4">
        <v>1</v>
      </c>
      <c r="G8" s="4">
        <v>1</v>
      </c>
      <c r="H8" s="4">
        <v>1</v>
      </c>
      <c r="I8" s="4">
        <v>1</v>
      </c>
      <c r="J8" s="77">
        <v>0.9941697999999999</v>
      </c>
      <c r="K8" s="15">
        <v>0.6681295999999999</v>
      </c>
    </row>
    <row r="9" spans="1:11" ht="14.25">
      <c r="A9" s="53" t="s">
        <v>24</v>
      </c>
      <c r="B9" s="11">
        <v>-1</v>
      </c>
      <c r="C9" s="4">
        <v>1</v>
      </c>
      <c r="D9" s="4">
        <v>-1</v>
      </c>
      <c r="E9" s="15">
        <v>-0.2</v>
      </c>
      <c r="F9" s="4">
        <v>-6</v>
      </c>
      <c r="G9" s="2">
        <v>-11</v>
      </c>
      <c r="H9" s="2">
        <v>4</v>
      </c>
      <c r="I9" s="2">
        <v>5</v>
      </c>
      <c r="J9" s="77">
        <v>2.1</v>
      </c>
      <c r="K9" s="4">
        <v>-8.402820010970597</v>
      </c>
    </row>
    <row r="10" spans="1:11" ht="14.25">
      <c r="A10" s="54" t="s">
        <v>7</v>
      </c>
      <c r="B10" s="12">
        <v>11</v>
      </c>
      <c r="C10" s="5">
        <v>12</v>
      </c>
      <c r="D10" s="5">
        <v>15</v>
      </c>
      <c r="E10" s="25">
        <v>12</v>
      </c>
      <c r="F10" s="25">
        <v>23</v>
      </c>
      <c r="G10" s="5">
        <v>46</v>
      </c>
      <c r="H10" s="5">
        <f>H7+H8+H9</f>
        <v>39</v>
      </c>
      <c r="I10" s="5">
        <v>45</v>
      </c>
      <c r="J10" s="43">
        <v>17</v>
      </c>
      <c r="K10" s="101">
        <v>17.148209589029403</v>
      </c>
    </row>
    <row r="11" spans="1:11" ht="14.25">
      <c r="A11" s="68" t="s">
        <v>2</v>
      </c>
      <c r="B11" s="2"/>
      <c r="C11" s="3"/>
      <c r="D11" s="3"/>
      <c r="E11" s="3"/>
      <c r="F11" s="3"/>
      <c r="G11" s="2"/>
      <c r="H11" s="2"/>
      <c r="I11" s="2"/>
      <c r="K11" s="21"/>
    </row>
    <row r="12" spans="1:11" ht="14.25">
      <c r="A12" s="53" t="s">
        <v>4</v>
      </c>
      <c r="B12" s="6">
        <v>0</v>
      </c>
      <c r="C12" s="6">
        <v>0</v>
      </c>
      <c r="D12" s="6">
        <v>0</v>
      </c>
      <c r="E12" s="3">
        <v>2</v>
      </c>
      <c r="F12" s="3">
        <v>11</v>
      </c>
      <c r="G12" s="3">
        <v>23</v>
      </c>
      <c r="H12" s="3">
        <v>22</v>
      </c>
      <c r="I12" s="3">
        <v>25</v>
      </c>
      <c r="J12" s="77">
        <v>3.4617975000000003</v>
      </c>
      <c r="K12" s="4">
        <v>6.999110000000001</v>
      </c>
    </row>
    <row r="13" spans="1:11" ht="18" customHeight="1">
      <c r="A13" s="55" t="s">
        <v>12</v>
      </c>
      <c r="B13" s="11">
        <v>2</v>
      </c>
      <c r="C13" s="3">
        <v>2</v>
      </c>
      <c r="D13" s="4">
        <v>2</v>
      </c>
      <c r="E13" s="3">
        <v>3</v>
      </c>
      <c r="F13" s="3">
        <v>4</v>
      </c>
      <c r="G13" s="2">
        <v>4</v>
      </c>
      <c r="H13" s="2">
        <v>6</v>
      </c>
      <c r="I13" s="2">
        <v>4</v>
      </c>
      <c r="J13" s="77">
        <v>2.7905604981004646</v>
      </c>
      <c r="K13" s="4">
        <v>2.2790565357267534</v>
      </c>
    </row>
    <row r="14" spans="1:11" ht="14.25">
      <c r="A14" s="53" t="s">
        <v>5</v>
      </c>
      <c r="B14" s="11">
        <v>6</v>
      </c>
      <c r="C14" s="3">
        <v>5</v>
      </c>
      <c r="D14" s="4">
        <v>4</v>
      </c>
      <c r="E14" s="3">
        <v>3</v>
      </c>
      <c r="F14" s="3">
        <v>6</v>
      </c>
      <c r="G14" s="2">
        <v>10</v>
      </c>
      <c r="H14" s="2">
        <v>6</v>
      </c>
      <c r="I14" s="2">
        <v>7</v>
      </c>
      <c r="J14" s="77">
        <v>4.570940443560765</v>
      </c>
      <c r="K14" s="4">
        <v>1.7397488171867768</v>
      </c>
    </row>
    <row r="15" spans="1:11" ht="14.25">
      <c r="A15" s="53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1" t="s">
        <v>25</v>
      </c>
      <c r="J15" s="11" t="s">
        <v>25</v>
      </c>
      <c r="K15" s="25" t="s">
        <v>25</v>
      </c>
    </row>
    <row r="16" spans="1:11" ht="14.25">
      <c r="A16" s="53" t="s">
        <v>6</v>
      </c>
      <c r="B16" s="2">
        <v>1</v>
      </c>
      <c r="C16" s="6">
        <v>0</v>
      </c>
      <c r="D16" s="6">
        <v>0</v>
      </c>
      <c r="E16" s="6">
        <v>0</v>
      </c>
      <c r="F16" s="3">
        <v>1</v>
      </c>
      <c r="G16" s="3">
        <v>3</v>
      </c>
      <c r="H16" s="3">
        <v>1</v>
      </c>
      <c r="I16" s="3">
        <v>2</v>
      </c>
      <c r="J16" s="84">
        <v>0.35457094770314423</v>
      </c>
      <c r="K16" s="4">
        <v>1.408011299694383</v>
      </c>
    </row>
    <row r="17" spans="1:11" ht="14.25">
      <c r="A17" s="53" t="s">
        <v>10</v>
      </c>
      <c r="B17" s="11">
        <v>4</v>
      </c>
      <c r="C17" s="4">
        <v>5</v>
      </c>
      <c r="D17" s="4">
        <v>9</v>
      </c>
      <c r="E17" s="4">
        <v>4</v>
      </c>
      <c r="F17" s="4">
        <v>1</v>
      </c>
      <c r="G17" s="4">
        <v>6</v>
      </c>
      <c r="H17" s="4">
        <v>4</v>
      </c>
      <c r="I17" s="4">
        <v>7</v>
      </c>
      <c r="J17" s="77">
        <v>5.9</v>
      </c>
      <c r="K17" s="4">
        <v>4.722282936421485</v>
      </c>
    </row>
    <row r="18" spans="1:14" ht="14.25">
      <c r="A18" s="54" t="s">
        <v>22</v>
      </c>
      <c r="B18" s="46">
        <v>11</v>
      </c>
      <c r="C18" s="44">
        <v>12</v>
      </c>
      <c r="D18" s="44">
        <v>15</v>
      </c>
      <c r="E18" s="43">
        <v>12</v>
      </c>
      <c r="F18" s="43">
        <v>23</v>
      </c>
      <c r="G18" s="44">
        <v>46</v>
      </c>
      <c r="H18" s="44">
        <f>H12+H13+H14+H16+H17</f>
        <v>39</v>
      </c>
      <c r="I18" s="44">
        <v>45</v>
      </c>
      <c r="J18" s="43">
        <v>17</v>
      </c>
      <c r="K18" s="101">
        <v>17.1482095890294</v>
      </c>
      <c r="L18" s="18"/>
      <c r="M18" s="18"/>
      <c r="N18" s="18"/>
    </row>
    <row r="19" spans="1:14" ht="14.25">
      <c r="A19" s="56" t="s">
        <v>11</v>
      </c>
      <c r="B19" s="45">
        <v>100</v>
      </c>
      <c r="C19" s="45">
        <v>90.4</v>
      </c>
      <c r="D19" s="45">
        <v>103.5</v>
      </c>
      <c r="E19" s="45">
        <v>114.1</v>
      </c>
      <c r="F19" s="45">
        <v>242.1</v>
      </c>
      <c r="G19" s="45">
        <v>241.4</v>
      </c>
      <c r="H19" s="45">
        <v>193.3</v>
      </c>
      <c r="I19" s="70">
        <v>196.3</v>
      </c>
      <c r="J19" s="49">
        <v>102.11388506886816</v>
      </c>
      <c r="K19" s="89">
        <v>245.17347358476025</v>
      </c>
      <c r="L19" s="18"/>
      <c r="M19" s="18"/>
      <c r="N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Q22"/>
  <sheetViews>
    <sheetView zoomScalePageLayoutView="0" workbookViewId="0" topLeftCell="B1">
      <selection activeCell="A21" sqref="A21:IV22"/>
    </sheetView>
  </sheetViews>
  <sheetFormatPr defaultColWidth="9.140625" defaultRowHeight="15"/>
  <cols>
    <col min="1" max="1" width="41.28125" style="1" customWidth="1"/>
    <col min="2" max="7" width="6.57421875" style="1" customWidth="1"/>
    <col min="8" max="8" width="6.8515625" style="1" bestFit="1" customWidth="1"/>
    <col min="9" max="13" width="6.57421875" style="1" customWidth="1"/>
    <col min="14" max="14" width="7.140625" style="1" customWidth="1"/>
    <col min="15" max="16384" width="9.140625" style="1" customWidth="1"/>
  </cols>
  <sheetData>
    <row r="2" spans="1:5" ht="18">
      <c r="A2" s="16" t="s">
        <v>56</v>
      </c>
      <c r="B2" s="17"/>
      <c r="C2" s="17"/>
      <c r="D2" s="17"/>
      <c r="E2" s="17"/>
    </row>
    <row r="3" spans="6:7" ht="13.5" customHeight="1">
      <c r="F3" s="18"/>
      <c r="G3" s="18"/>
    </row>
    <row r="4" spans="1:17" s="2" customFormat="1" ht="12">
      <c r="A4" s="110" t="s">
        <v>23</v>
      </c>
      <c r="B4" s="106" t="s">
        <v>15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2" customFormat="1" ht="12">
      <c r="A5" s="111"/>
      <c r="B5" s="61">
        <v>2006</v>
      </c>
      <c r="C5" s="61">
        <v>2007</v>
      </c>
      <c r="D5" s="61">
        <v>2008</v>
      </c>
      <c r="E5" s="61">
        <v>2009</v>
      </c>
      <c r="F5" s="75">
        <v>2010</v>
      </c>
      <c r="G5" s="75">
        <v>2011</v>
      </c>
      <c r="H5" s="71">
        <v>2012</v>
      </c>
      <c r="I5" s="71">
        <v>2013</v>
      </c>
      <c r="J5" s="80">
        <v>2014</v>
      </c>
      <c r="K5" s="80">
        <v>2015</v>
      </c>
      <c r="L5" s="80">
        <v>2016</v>
      </c>
      <c r="M5" s="80">
        <v>2017</v>
      </c>
      <c r="N5" s="81">
        <v>2018</v>
      </c>
      <c r="O5" s="24">
        <v>2019</v>
      </c>
      <c r="P5" s="24">
        <v>2020</v>
      </c>
      <c r="Q5" s="24">
        <v>2021</v>
      </c>
    </row>
    <row r="6" spans="1:15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58"/>
    </row>
    <row r="7" spans="1:17" ht="14.25">
      <c r="A7" s="53" t="s">
        <v>3</v>
      </c>
      <c r="B7" s="2">
        <v>380</v>
      </c>
      <c r="C7" s="2">
        <v>156</v>
      </c>
      <c r="D7" s="2">
        <v>372</v>
      </c>
      <c r="E7" s="2">
        <v>284</v>
      </c>
      <c r="F7" s="2">
        <v>382</v>
      </c>
      <c r="G7" s="2">
        <v>427</v>
      </c>
      <c r="H7" s="11">
        <v>296</v>
      </c>
      <c r="I7" s="3">
        <v>505</v>
      </c>
      <c r="J7" s="3">
        <v>547</v>
      </c>
      <c r="K7" s="3">
        <v>485</v>
      </c>
      <c r="L7" s="3">
        <v>677</v>
      </c>
      <c r="M7" s="3">
        <v>804</v>
      </c>
      <c r="N7" s="3">
        <v>789</v>
      </c>
      <c r="O7" s="47">
        <v>811</v>
      </c>
      <c r="P7" s="77">
        <v>492.5364</v>
      </c>
      <c r="Q7" s="90">
        <v>960.1213</v>
      </c>
    </row>
    <row r="8" spans="1:17" ht="14.25">
      <c r="A8" s="53" t="s">
        <v>8</v>
      </c>
      <c r="B8" s="2">
        <v>1</v>
      </c>
      <c r="C8" s="2">
        <v>8</v>
      </c>
      <c r="D8" s="2">
        <v>2</v>
      </c>
      <c r="E8" s="2">
        <v>1</v>
      </c>
      <c r="F8" s="2">
        <v>4</v>
      </c>
      <c r="G8" s="2">
        <v>1</v>
      </c>
      <c r="H8" s="11">
        <v>1</v>
      </c>
      <c r="I8" s="6">
        <v>0.3</v>
      </c>
      <c r="J8" s="3">
        <v>3</v>
      </c>
      <c r="K8" s="3">
        <v>4</v>
      </c>
      <c r="L8" s="3">
        <v>6</v>
      </c>
      <c r="M8" s="3">
        <v>5</v>
      </c>
      <c r="N8" s="3">
        <v>3</v>
      </c>
      <c r="O8" s="47">
        <v>5</v>
      </c>
      <c r="P8" s="77">
        <v>4.74592914</v>
      </c>
      <c r="Q8" s="90">
        <v>21.258780810000005</v>
      </c>
    </row>
    <row r="9" spans="1:17" ht="14.25">
      <c r="A9" s="53" t="s">
        <v>24</v>
      </c>
      <c r="B9" s="2">
        <v>-67</v>
      </c>
      <c r="C9" s="2">
        <v>165</v>
      </c>
      <c r="D9" s="2">
        <v>-113</v>
      </c>
      <c r="E9" s="2">
        <v>62</v>
      </c>
      <c r="F9" s="2">
        <v>-33</v>
      </c>
      <c r="G9" s="2">
        <v>9</v>
      </c>
      <c r="H9" s="11">
        <v>22</v>
      </c>
      <c r="I9" s="3">
        <v>-75</v>
      </c>
      <c r="J9" s="3">
        <v>-72</v>
      </c>
      <c r="K9" s="3">
        <v>99</v>
      </c>
      <c r="L9" s="3">
        <v>-53</v>
      </c>
      <c r="M9" s="3">
        <v>-118</v>
      </c>
      <c r="N9" s="3">
        <v>33</v>
      </c>
      <c r="O9" s="47">
        <v>83</v>
      </c>
      <c r="P9" s="77">
        <v>112.39267211261567</v>
      </c>
      <c r="Q9" s="90">
        <v>-360.48484883227223</v>
      </c>
    </row>
    <row r="10" spans="1:17" ht="14.25">
      <c r="A10" s="54" t="s">
        <v>7</v>
      </c>
      <c r="B10" s="13">
        <v>314</v>
      </c>
      <c r="C10" s="13">
        <v>329</v>
      </c>
      <c r="D10" s="13">
        <v>261</v>
      </c>
      <c r="E10" s="13">
        <v>347</v>
      </c>
      <c r="F10" s="13">
        <v>353</v>
      </c>
      <c r="G10" s="13">
        <v>437</v>
      </c>
      <c r="H10" s="12">
        <v>319</v>
      </c>
      <c r="I10" s="5">
        <v>430</v>
      </c>
      <c r="J10" s="5">
        <v>478</v>
      </c>
      <c r="K10" s="5">
        <v>588</v>
      </c>
      <c r="L10" s="5">
        <v>630</v>
      </c>
      <c r="M10" s="5">
        <v>690.5</v>
      </c>
      <c r="N10" s="5">
        <v>825</v>
      </c>
      <c r="O10" s="44">
        <v>900</v>
      </c>
      <c r="P10" s="43">
        <v>609.6750012526156</v>
      </c>
      <c r="Q10" s="25">
        <v>620.8952319777277</v>
      </c>
    </row>
    <row r="11" spans="1:17" ht="14.25">
      <c r="A11" s="68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2"/>
      <c r="N11" s="2"/>
      <c r="O11" s="48"/>
      <c r="Q11" s="21"/>
    </row>
    <row r="12" spans="1:17" ht="14.25">
      <c r="A12" s="53" t="s">
        <v>4</v>
      </c>
      <c r="B12" s="2">
        <v>52</v>
      </c>
      <c r="C12" s="2">
        <v>91</v>
      </c>
      <c r="D12" s="2">
        <v>52</v>
      </c>
      <c r="E12" s="2">
        <v>113</v>
      </c>
      <c r="F12" s="2">
        <v>109</v>
      </c>
      <c r="G12" s="2">
        <v>219</v>
      </c>
      <c r="H12" s="11">
        <v>113</v>
      </c>
      <c r="I12" s="3">
        <v>275</v>
      </c>
      <c r="J12" s="3">
        <v>248</v>
      </c>
      <c r="K12" s="3">
        <v>366</v>
      </c>
      <c r="L12" s="3">
        <v>446</v>
      </c>
      <c r="M12" s="3">
        <v>521</v>
      </c>
      <c r="N12" s="3">
        <v>526</v>
      </c>
      <c r="O12" s="47">
        <v>577</v>
      </c>
      <c r="P12" s="77">
        <v>381.36727434</v>
      </c>
      <c r="Q12" s="90">
        <v>302.74163642999997</v>
      </c>
    </row>
    <row r="13" spans="1:17" ht="15" customHeight="1">
      <c r="A13" s="55" t="s">
        <v>12</v>
      </c>
      <c r="B13" s="2">
        <v>4</v>
      </c>
      <c r="C13" s="2">
        <v>3</v>
      </c>
      <c r="D13" s="2">
        <v>3</v>
      </c>
      <c r="E13" s="2">
        <v>3</v>
      </c>
      <c r="F13" s="2">
        <v>3</v>
      </c>
      <c r="G13" s="2">
        <v>2</v>
      </c>
      <c r="H13" s="11">
        <v>2</v>
      </c>
      <c r="I13" s="3">
        <v>2</v>
      </c>
      <c r="J13" s="3">
        <v>3</v>
      </c>
      <c r="K13" s="3">
        <v>2</v>
      </c>
      <c r="L13" s="3">
        <v>2</v>
      </c>
      <c r="M13" s="3">
        <v>2</v>
      </c>
      <c r="N13" s="3">
        <v>2</v>
      </c>
      <c r="O13" s="47">
        <v>4</v>
      </c>
      <c r="P13" s="77">
        <v>3.0130157737632284</v>
      </c>
      <c r="Q13" s="90">
        <v>1.8188125679951452</v>
      </c>
    </row>
    <row r="14" spans="1:17" ht="14.25">
      <c r="A14" s="53" t="s">
        <v>5</v>
      </c>
      <c r="B14" s="2">
        <v>1</v>
      </c>
      <c r="C14" s="2">
        <v>1</v>
      </c>
      <c r="D14" s="2">
        <v>1</v>
      </c>
      <c r="E14" s="6">
        <v>0</v>
      </c>
      <c r="F14" s="2">
        <v>1</v>
      </c>
      <c r="G14" s="2">
        <v>1</v>
      </c>
      <c r="H14" s="11">
        <v>3</v>
      </c>
      <c r="I14" s="3">
        <v>4</v>
      </c>
      <c r="J14" s="3">
        <v>2</v>
      </c>
      <c r="K14" s="3">
        <v>2</v>
      </c>
      <c r="L14" s="3">
        <v>3</v>
      </c>
      <c r="M14" s="3">
        <v>3</v>
      </c>
      <c r="N14" s="3">
        <v>3</v>
      </c>
      <c r="O14" s="47">
        <v>5</v>
      </c>
      <c r="P14" s="77">
        <v>3.9290984451025452</v>
      </c>
      <c r="Q14" s="90">
        <v>2.856231591787121</v>
      </c>
    </row>
    <row r="15" spans="1:17" ht="14.25">
      <c r="A15" s="53" t="s">
        <v>16</v>
      </c>
      <c r="B15" s="2">
        <v>245</v>
      </c>
      <c r="C15" s="2">
        <v>229</v>
      </c>
      <c r="D15" s="2">
        <v>197</v>
      </c>
      <c r="E15" s="2">
        <v>223</v>
      </c>
      <c r="F15" s="2">
        <v>235</v>
      </c>
      <c r="G15" s="2">
        <v>210</v>
      </c>
      <c r="H15" s="11">
        <v>193</v>
      </c>
      <c r="I15" s="3">
        <v>139</v>
      </c>
      <c r="J15" s="3">
        <v>213</v>
      </c>
      <c r="K15" s="3">
        <v>210</v>
      </c>
      <c r="L15" s="3">
        <v>170</v>
      </c>
      <c r="M15" s="3">
        <v>155</v>
      </c>
      <c r="N15" s="3">
        <v>282</v>
      </c>
      <c r="O15" s="47">
        <v>301</v>
      </c>
      <c r="P15" s="77">
        <v>211.03462571881104</v>
      </c>
      <c r="Q15" s="90">
        <v>300.4532573939995</v>
      </c>
    </row>
    <row r="16" spans="1:17" ht="14.25">
      <c r="A16" s="53" t="s">
        <v>6</v>
      </c>
      <c r="B16" s="2">
        <v>6</v>
      </c>
      <c r="C16" s="2">
        <v>3</v>
      </c>
      <c r="D16" s="2">
        <v>5</v>
      </c>
      <c r="E16" s="2">
        <v>5</v>
      </c>
      <c r="F16" s="2">
        <v>2</v>
      </c>
      <c r="G16" s="2">
        <v>2</v>
      </c>
      <c r="H16" s="11">
        <v>4</v>
      </c>
      <c r="I16" s="3">
        <v>5</v>
      </c>
      <c r="J16" s="3">
        <v>7</v>
      </c>
      <c r="K16" s="3">
        <v>3</v>
      </c>
      <c r="L16" s="3">
        <v>4</v>
      </c>
      <c r="M16" s="3">
        <v>5</v>
      </c>
      <c r="N16" s="3">
        <v>8</v>
      </c>
      <c r="O16" s="47">
        <v>8</v>
      </c>
      <c r="P16" s="85">
        <v>6.435336974938852</v>
      </c>
      <c r="Q16" s="90">
        <v>9.233293993945997</v>
      </c>
    </row>
    <row r="17" spans="1:17" ht="14.25">
      <c r="A17" s="53" t="s">
        <v>10</v>
      </c>
      <c r="B17" s="2">
        <v>6</v>
      </c>
      <c r="C17" s="2">
        <v>2</v>
      </c>
      <c r="D17" s="2">
        <v>3</v>
      </c>
      <c r="E17" s="2">
        <v>3</v>
      </c>
      <c r="F17" s="2">
        <v>3</v>
      </c>
      <c r="G17" s="2">
        <v>3</v>
      </c>
      <c r="H17" s="11">
        <v>5</v>
      </c>
      <c r="I17" s="3">
        <v>5</v>
      </c>
      <c r="J17" s="3">
        <v>5</v>
      </c>
      <c r="K17" s="3">
        <v>5</v>
      </c>
      <c r="L17" s="3">
        <v>5</v>
      </c>
      <c r="M17" s="3">
        <v>5</v>
      </c>
      <c r="N17" s="3">
        <v>4</v>
      </c>
      <c r="O17" s="47">
        <v>4</v>
      </c>
      <c r="P17" s="77">
        <v>3.89565</v>
      </c>
      <c r="Q17" s="90">
        <v>3.792</v>
      </c>
    </row>
    <row r="18" spans="1:17" ht="14.25">
      <c r="A18" s="54" t="s">
        <v>22</v>
      </c>
      <c r="B18" s="42">
        <v>314</v>
      </c>
      <c r="C18" s="42">
        <v>329</v>
      </c>
      <c r="D18" s="42">
        <v>261</v>
      </c>
      <c r="E18" s="42">
        <v>347</v>
      </c>
      <c r="F18" s="42">
        <v>353</v>
      </c>
      <c r="G18" s="42">
        <v>437</v>
      </c>
      <c r="H18" s="46">
        <v>319</v>
      </c>
      <c r="I18" s="44">
        <v>430</v>
      </c>
      <c r="J18" s="44">
        <v>478</v>
      </c>
      <c r="K18" s="44">
        <v>588</v>
      </c>
      <c r="L18" s="44">
        <v>630</v>
      </c>
      <c r="M18" s="44">
        <v>690.5</v>
      </c>
      <c r="N18" s="44">
        <v>825</v>
      </c>
      <c r="O18" s="44">
        <v>900</v>
      </c>
      <c r="P18" s="43">
        <v>609.6750012526157</v>
      </c>
      <c r="Q18" s="25">
        <v>620.8952319777277</v>
      </c>
    </row>
    <row r="19" spans="1:17" ht="14.25">
      <c r="A19" s="56" t="s">
        <v>11</v>
      </c>
      <c r="B19" s="45">
        <v>145.03816793893128</v>
      </c>
      <c r="C19" s="45">
        <v>65.54621848739495</v>
      </c>
      <c r="D19" s="45">
        <v>177.99043062200957</v>
      </c>
      <c r="E19" s="45">
        <v>121.36752136752136</v>
      </c>
      <c r="F19" s="45">
        <v>156.55737704918033</v>
      </c>
      <c r="G19" s="45">
        <v>195.87155963302752</v>
      </c>
      <c r="H19" s="45">
        <v>143.8</v>
      </c>
      <c r="I19" s="45">
        <v>325.80645161290323</v>
      </c>
      <c r="J19" s="45">
        <v>237.4</v>
      </c>
      <c r="K19" s="45">
        <v>217.9</v>
      </c>
      <c r="L19" s="45">
        <v>368.7</v>
      </c>
      <c r="M19" s="45">
        <v>473.1</v>
      </c>
      <c r="N19" s="45">
        <v>264.2</v>
      </c>
      <c r="O19" s="70">
        <v>251.9</v>
      </c>
      <c r="P19" s="49">
        <v>215.7335656837043</v>
      </c>
      <c r="Q19" s="89">
        <v>301.77917629598744</v>
      </c>
    </row>
    <row r="20" spans="1:14" ht="14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5">
    <mergeCell ref="A4:A5"/>
    <mergeCell ref="A20:N20"/>
    <mergeCell ref="B4:Q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2:Q22"/>
  <sheetViews>
    <sheetView zoomScalePageLayoutView="0" workbookViewId="0" topLeftCell="B1">
      <selection activeCell="A21" sqref="A21:IV22"/>
    </sheetView>
  </sheetViews>
  <sheetFormatPr defaultColWidth="9.140625" defaultRowHeight="15"/>
  <cols>
    <col min="1" max="1" width="41.7109375" style="1" customWidth="1"/>
    <col min="2" max="7" width="6.57421875" style="1" customWidth="1"/>
    <col min="8" max="8" width="6.7109375" style="1" customWidth="1"/>
    <col min="9" max="13" width="6.57421875" style="1" customWidth="1"/>
    <col min="14" max="14" width="7.00390625" style="1" customWidth="1"/>
    <col min="15" max="16384" width="9.140625" style="1" customWidth="1"/>
  </cols>
  <sheetData>
    <row r="2" spans="1:5" ht="18">
      <c r="A2" s="16" t="s">
        <v>56</v>
      </c>
      <c r="B2" s="17"/>
      <c r="C2" s="17"/>
      <c r="D2" s="17"/>
      <c r="E2" s="17"/>
    </row>
    <row r="3" spans="6:7" ht="16.5" customHeight="1">
      <c r="F3" s="18"/>
      <c r="G3" s="18"/>
    </row>
    <row r="4" spans="1:17" ht="15.75" customHeight="1">
      <c r="A4" s="110" t="s">
        <v>23</v>
      </c>
      <c r="B4" s="106" t="s">
        <v>17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2" customFormat="1" ht="12">
      <c r="A5" s="111"/>
      <c r="B5" s="61">
        <v>2006</v>
      </c>
      <c r="C5" s="61">
        <v>2007</v>
      </c>
      <c r="D5" s="61">
        <v>2008</v>
      </c>
      <c r="E5" s="61">
        <v>2009</v>
      </c>
      <c r="F5" s="75">
        <v>2010</v>
      </c>
      <c r="G5" s="75">
        <v>2011</v>
      </c>
      <c r="H5" s="71">
        <v>2012</v>
      </c>
      <c r="I5" s="71">
        <v>2013</v>
      </c>
      <c r="J5" s="73">
        <v>2014</v>
      </c>
      <c r="K5" s="73">
        <v>2015</v>
      </c>
      <c r="L5" s="73">
        <v>2016</v>
      </c>
      <c r="M5" s="73">
        <v>2017</v>
      </c>
      <c r="N5" s="74">
        <v>2018</v>
      </c>
      <c r="O5" s="24">
        <v>2019</v>
      </c>
      <c r="P5" s="24">
        <v>2020</v>
      </c>
      <c r="Q5" s="24">
        <v>2021</v>
      </c>
    </row>
    <row r="6" spans="1:15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</row>
    <row r="7" spans="1:17" ht="14.25">
      <c r="A7" s="53" t="s">
        <v>3</v>
      </c>
      <c r="B7" s="2">
        <v>377</v>
      </c>
      <c r="C7" s="2">
        <v>199</v>
      </c>
      <c r="D7" s="2">
        <v>271</v>
      </c>
      <c r="E7" s="2">
        <v>261</v>
      </c>
      <c r="F7" s="2">
        <v>280</v>
      </c>
      <c r="G7" s="2">
        <v>351</v>
      </c>
      <c r="H7" s="11">
        <v>182</v>
      </c>
      <c r="I7" s="3">
        <v>240</v>
      </c>
      <c r="J7" s="3">
        <v>268</v>
      </c>
      <c r="K7" s="3">
        <v>158</v>
      </c>
      <c r="L7" s="3">
        <v>214</v>
      </c>
      <c r="M7" s="3">
        <v>197</v>
      </c>
      <c r="N7" s="3">
        <v>175</v>
      </c>
      <c r="O7" s="3">
        <v>175</v>
      </c>
      <c r="P7" s="77">
        <v>171.89929999999998</v>
      </c>
      <c r="Q7" s="90">
        <v>218.2909</v>
      </c>
    </row>
    <row r="8" spans="1:17" ht="14.25">
      <c r="A8" s="53" t="s">
        <v>8</v>
      </c>
      <c r="B8" s="2">
        <v>19</v>
      </c>
      <c r="C8" s="2">
        <v>20</v>
      </c>
      <c r="D8" s="2">
        <v>32</v>
      </c>
      <c r="E8" s="2">
        <v>41</v>
      </c>
      <c r="F8" s="2">
        <v>50</v>
      </c>
      <c r="G8" s="2">
        <v>27</v>
      </c>
      <c r="H8" s="11">
        <v>30</v>
      </c>
      <c r="I8" s="3">
        <v>33</v>
      </c>
      <c r="J8" s="3">
        <v>37</v>
      </c>
      <c r="K8" s="3">
        <v>45</v>
      </c>
      <c r="L8" s="3">
        <v>48.9</v>
      </c>
      <c r="M8" s="4">
        <v>57</v>
      </c>
      <c r="N8" s="4">
        <v>70</v>
      </c>
      <c r="O8" s="4">
        <v>79</v>
      </c>
      <c r="P8" s="77">
        <v>61.896933225</v>
      </c>
      <c r="Q8" s="90">
        <v>41.281750839999994</v>
      </c>
    </row>
    <row r="9" spans="1:17" ht="14.25">
      <c r="A9" s="53" t="s">
        <v>24</v>
      </c>
      <c r="B9" s="2">
        <v>16</v>
      </c>
      <c r="C9" s="2">
        <v>78</v>
      </c>
      <c r="D9" s="2">
        <v>-13</v>
      </c>
      <c r="E9" s="2">
        <v>-10</v>
      </c>
      <c r="F9" s="2">
        <v>-35</v>
      </c>
      <c r="G9" s="2">
        <v>-51</v>
      </c>
      <c r="H9" s="11">
        <v>69</v>
      </c>
      <c r="I9" s="3">
        <v>-5</v>
      </c>
      <c r="J9" s="3">
        <v>-18</v>
      </c>
      <c r="K9" s="3">
        <v>71</v>
      </c>
      <c r="L9" s="3">
        <v>-10</v>
      </c>
      <c r="M9" s="2">
        <v>4</v>
      </c>
      <c r="N9" s="2">
        <v>14</v>
      </c>
      <c r="O9" s="2">
        <v>14</v>
      </c>
      <c r="P9" s="77">
        <v>17.530457067300798</v>
      </c>
      <c r="Q9" s="90">
        <v>0.9252158591673797</v>
      </c>
    </row>
    <row r="10" spans="1:17" ht="14.25">
      <c r="A10" s="54" t="s">
        <v>7</v>
      </c>
      <c r="B10" s="13">
        <v>412</v>
      </c>
      <c r="C10" s="13">
        <v>297</v>
      </c>
      <c r="D10" s="13">
        <v>290</v>
      </c>
      <c r="E10" s="13">
        <v>292</v>
      </c>
      <c r="F10" s="13">
        <v>295</v>
      </c>
      <c r="G10" s="13">
        <v>327</v>
      </c>
      <c r="H10" s="13">
        <v>281</v>
      </c>
      <c r="I10" s="5">
        <v>268</v>
      </c>
      <c r="J10" s="5">
        <v>287</v>
      </c>
      <c r="K10" s="5">
        <v>274</v>
      </c>
      <c r="L10" s="28">
        <v>253</v>
      </c>
      <c r="M10" s="5">
        <v>258</v>
      </c>
      <c r="N10" s="5">
        <v>259</v>
      </c>
      <c r="O10" s="5">
        <v>268</v>
      </c>
      <c r="P10" s="43">
        <v>251.32669029230078</v>
      </c>
      <c r="Q10" s="25">
        <v>260.4978666991674</v>
      </c>
    </row>
    <row r="11" spans="1:17" ht="14.25">
      <c r="A11" s="68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2"/>
      <c r="N11" s="2"/>
      <c r="O11" s="2"/>
      <c r="Q11" s="21"/>
    </row>
    <row r="12" spans="1:17" ht="14.25">
      <c r="A12" s="53" t="s">
        <v>4</v>
      </c>
      <c r="B12" s="2">
        <v>1</v>
      </c>
      <c r="C12" s="6">
        <v>0</v>
      </c>
      <c r="D12" s="6">
        <v>0</v>
      </c>
      <c r="E12" s="6">
        <v>0</v>
      </c>
      <c r="F12" s="3">
        <v>16</v>
      </c>
      <c r="G12" s="3">
        <v>25</v>
      </c>
      <c r="H12" s="11">
        <v>8</v>
      </c>
      <c r="I12" s="3">
        <v>1</v>
      </c>
      <c r="J12" s="3">
        <v>8</v>
      </c>
      <c r="K12" s="3">
        <v>8</v>
      </c>
      <c r="L12" s="6">
        <v>0.2</v>
      </c>
      <c r="M12" s="3">
        <v>1</v>
      </c>
      <c r="N12" s="6">
        <v>0.1</v>
      </c>
      <c r="O12" s="6">
        <v>0.4</v>
      </c>
      <c r="P12" s="76">
        <v>0.48908144</v>
      </c>
      <c r="Q12" s="90">
        <v>3.9482846</v>
      </c>
    </row>
    <row r="13" spans="1:17" ht="17.25" customHeight="1">
      <c r="A13" s="55" t="s">
        <v>12</v>
      </c>
      <c r="B13" s="2">
        <v>71</v>
      </c>
      <c r="C13" s="2">
        <v>71</v>
      </c>
      <c r="D13" s="2">
        <v>75</v>
      </c>
      <c r="E13" s="2">
        <v>70</v>
      </c>
      <c r="F13" s="2">
        <v>67</v>
      </c>
      <c r="G13" s="2">
        <v>71</v>
      </c>
      <c r="H13" s="11">
        <v>62</v>
      </c>
      <c r="I13" s="3">
        <v>57</v>
      </c>
      <c r="J13" s="3">
        <v>56</v>
      </c>
      <c r="K13" s="3">
        <v>59</v>
      </c>
      <c r="L13" s="3">
        <v>51</v>
      </c>
      <c r="M13" s="3">
        <v>48</v>
      </c>
      <c r="N13" s="3">
        <v>46</v>
      </c>
      <c r="O13" s="2">
        <v>46</v>
      </c>
      <c r="P13" s="77">
        <v>53.807214255021016</v>
      </c>
      <c r="Q13" s="90">
        <v>52.34402205190487</v>
      </c>
    </row>
    <row r="14" spans="1:17" ht="14.25">
      <c r="A14" s="53" t="s">
        <v>5</v>
      </c>
      <c r="B14" s="2">
        <v>20</v>
      </c>
      <c r="C14" s="2">
        <v>9</v>
      </c>
      <c r="D14" s="2">
        <v>6</v>
      </c>
      <c r="E14" s="2">
        <v>5</v>
      </c>
      <c r="F14" s="2">
        <v>5</v>
      </c>
      <c r="G14" s="2">
        <v>6</v>
      </c>
      <c r="H14" s="11">
        <v>6</v>
      </c>
      <c r="I14" s="3">
        <v>5</v>
      </c>
      <c r="J14" s="3">
        <v>4</v>
      </c>
      <c r="K14" s="3">
        <v>5</v>
      </c>
      <c r="L14" s="3">
        <v>3.6</v>
      </c>
      <c r="M14" s="3">
        <v>5</v>
      </c>
      <c r="N14" s="3">
        <v>3</v>
      </c>
      <c r="O14" s="2">
        <v>6</v>
      </c>
      <c r="P14" s="77">
        <v>1.650652381347501</v>
      </c>
      <c r="Q14" s="90">
        <v>3.301759625631971</v>
      </c>
    </row>
    <row r="15" spans="1:17" ht="14.25">
      <c r="A15" s="53" t="s">
        <v>18</v>
      </c>
      <c r="B15" s="2">
        <v>4</v>
      </c>
      <c r="C15" s="2">
        <v>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14" t="s">
        <v>25</v>
      </c>
      <c r="N15" s="14" t="s">
        <v>25</v>
      </c>
      <c r="O15" s="11" t="s">
        <v>25</v>
      </c>
      <c r="P15" s="11" t="s">
        <v>25</v>
      </c>
      <c r="Q15" s="90" t="s">
        <v>25</v>
      </c>
    </row>
    <row r="16" spans="1:17" ht="14.25">
      <c r="A16" s="53" t="s">
        <v>6</v>
      </c>
      <c r="B16" s="2">
        <v>2</v>
      </c>
      <c r="C16" s="2">
        <v>2</v>
      </c>
      <c r="D16" s="2">
        <v>2</v>
      </c>
      <c r="E16" s="2">
        <v>5</v>
      </c>
      <c r="F16" s="2">
        <v>5</v>
      </c>
      <c r="G16" s="2">
        <v>12</v>
      </c>
      <c r="H16" s="11">
        <v>19</v>
      </c>
      <c r="I16" s="3">
        <v>18</v>
      </c>
      <c r="J16" s="3">
        <v>11</v>
      </c>
      <c r="K16" s="3">
        <v>12</v>
      </c>
      <c r="L16" s="3">
        <v>9</v>
      </c>
      <c r="M16" s="3">
        <v>10</v>
      </c>
      <c r="N16" s="3">
        <v>12</v>
      </c>
      <c r="O16" s="3">
        <v>15</v>
      </c>
      <c r="P16" s="85">
        <v>2.7281972269018033</v>
      </c>
      <c r="Q16" s="90">
        <v>3.024309508387578</v>
      </c>
    </row>
    <row r="17" spans="1:17" ht="14.25">
      <c r="A17" s="53" t="s">
        <v>10</v>
      </c>
      <c r="B17" s="2">
        <v>314</v>
      </c>
      <c r="C17" s="2">
        <v>210</v>
      </c>
      <c r="D17" s="2">
        <v>207</v>
      </c>
      <c r="E17" s="2">
        <v>212</v>
      </c>
      <c r="F17" s="2">
        <v>202</v>
      </c>
      <c r="G17" s="2">
        <v>213</v>
      </c>
      <c r="H17" s="11">
        <v>186</v>
      </c>
      <c r="I17" s="3">
        <v>187</v>
      </c>
      <c r="J17" s="3">
        <v>208</v>
      </c>
      <c r="K17" s="3">
        <v>190</v>
      </c>
      <c r="L17" s="3">
        <v>189.3</v>
      </c>
      <c r="M17" s="3">
        <v>194</v>
      </c>
      <c r="N17" s="3">
        <v>198</v>
      </c>
      <c r="O17" s="4">
        <v>201</v>
      </c>
      <c r="P17" s="77">
        <v>192.65154498903053</v>
      </c>
      <c r="Q17" s="90">
        <v>197.8794909132429</v>
      </c>
    </row>
    <row r="18" spans="1:17" ht="14.25">
      <c r="A18" s="54" t="s">
        <v>22</v>
      </c>
      <c r="B18" s="42">
        <v>412</v>
      </c>
      <c r="C18" s="42">
        <v>297</v>
      </c>
      <c r="D18" s="42">
        <v>290</v>
      </c>
      <c r="E18" s="42">
        <v>292</v>
      </c>
      <c r="F18" s="42">
        <v>295</v>
      </c>
      <c r="G18" s="42">
        <v>327</v>
      </c>
      <c r="H18" s="42">
        <v>281</v>
      </c>
      <c r="I18" s="44">
        <v>268</v>
      </c>
      <c r="J18" s="44">
        <v>287</v>
      </c>
      <c r="K18" s="44">
        <v>274</v>
      </c>
      <c r="L18" s="44">
        <v>253</v>
      </c>
      <c r="M18" s="44">
        <v>258</v>
      </c>
      <c r="N18" s="44">
        <v>259</v>
      </c>
      <c r="O18" s="5">
        <v>268</v>
      </c>
      <c r="P18" s="43">
        <v>251.32669029230084</v>
      </c>
      <c r="Q18" s="25">
        <v>260.49786669916733</v>
      </c>
    </row>
    <row r="19" spans="1:17" ht="14.25">
      <c r="A19" s="56" t="s">
        <v>11</v>
      </c>
      <c r="B19" s="45">
        <v>91.72749391727494</v>
      </c>
      <c r="C19" s="45">
        <v>67.003367003367</v>
      </c>
      <c r="D19" s="45">
        <v>93.44827586206897</v>
      </c>
      <c r="E19" s="45">
        <v>89.38356164383562</v>
      </c>
      <c r="F19" s="45">
        <v>100.35842293906809</v>
      </c>
      <c r="G19" s="45">
        <v>116.22516556291392</v>
      </c>
      <c r="H19" s="45">
        <v>66.6</v>
      </c>
      <c r="I19" s="45">
        <v>89.8876404494382</v>
      </c>
      <c r="J19" s="45">
        <v>95.8</v>
      </c>
      <c r="K19" s="45">
        <v>59.4</v>
      </c>
      <c r="L19" s="45">
        <v>84.7</v>
      </c>
      <c r="M19" s="45">
        <v>76.65369649805449</v>
      </c>
      <c r="N19" s="45">
        <v>67.5</v>
      </c>
      <c r="O19" s="70">
        <v>65.3</v>
      </c>
      <c r="P19" s="49">
        <v>68.53011427852448</v>
      </c>
      <c r="Q19" s="89">
        <v>85.0872171429308</v>
      </c>
    </row>
    <row r="20" spans="1:14" ht="14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5">
    <mergeCell ref="A4:A5"/>
    <mergeCell ref="A20:N20"/>
    <mergeCell ref="B4:Q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22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41.28125" style="1" customWidth="1"/>
    <col min="2" max="7" width="6.57421875" style="1" customWidth="1"/>
    <col min="8" max="8" width="7.28125" style="1" customWidth="1"/>
    <col min="9" max="16384" width="9.140625" style="1" customWidth="1"/>
  </cols>
  <sheetData>
    <row r="2" ht="14.25">
      <c r="A2" s="16" t="s">
        <v>56</v>
      </c>
    </row>
    <row r="3" ht="12" customHeight="1"/>
    <row r="4" spans="1:11" s="2" customFormat="1" ht="12">
      <c r="A4" s="104" t="s">
        <v>23</v>
      </c>
      <c r="B4" s="106" t="s">
        <v>39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s="2" customFormat="1" ht="12">
      <c r="A5" s="104"/>
      <c r="B5" s="71">
        <v>2012</v>
      </c>
      <c r="C5" s="71">
        <v>2013</v>
      </c>
      <c r="D5" s="80">
        <v>2014</v>
      </c>
      <c r="E5" s="80">
        <v>2015</v>
      </c>
      <c r="F5" s="80">
        <v>2016</v>
      </c>
      <c r="G5" s="80">
        <v>2017</v>
      </c>
      <c r="H5" s="81">
        <v>2018</v>
      </c>
      <c r="I5" s="24">
        <v>2019</v>
      </c>
      <c r="J5" s="24">
        <v>2020</v>
      </c>
      <c r="K5" s="24">
        <v>2021</v>
      </c>
    </row>
    <row r="6" spans="1:13" ht="14.25">
      <c r="A6" s="67" t="s">
        <v>1</v>
      </c>
      <c r="B6" s="59"/>
      <c r="C6" s="10"/>
      <c r="D6" s="10"/>
      <c r="E6" s="10"/>
      <c r="F6" s="10"/>
      <c r="G6" s="10"/>
      <c r="H6" s="2"/>
      <c r="I6" s="2"/>
      <c r="J6" s="2"/>
      <c r="K6" s="2"/>
      <c r="L6" s="2"/>
      <c r="M6" s="2"/>
    </row>
    <row r="7" spans="1:13" ht="14.25">
      <c r="A7" s="53" t="s">
        <v>3</v>
      </c>
      <c r="B7" s="11">
        <v>231</v>
      </c>
      <c r="C7" s="3">
        <v>291</v>
      </c>
      <c r="D7" s="3">
        <v>327</v>
      </c>
      <c r="E7" s="3">
        <v>246</v>
      </c>
      <c r="F7" s="3">
        <v>294</v>
      </c>
      <c r="G7" s="3">
        <v>310</v>
      </c>
      <c r="H7" s="3">
        <v>283</v>
      </c>
      <c r="I7" s="3">
        <v>307</v>
      </c>
      <c r="J7" s="77">
        <v>226.8286</v>
      </c>
      <c r="K7" s="90">
        <v>231.97110000000004</v>
      </c>
      <c r="L7" s="2"/>
      <c r="M7" s="2"/>
    </row>
    <row r="8" spans="1:13" ht="14.25">
      <c r="A8" s="53" t="s">
        <v>8</v>
      </c>
      <c r="B8" s="11">
        <v>51</v>
      </c>
      <c r="C8" s="3">
        <v>47</v>
      </c>
      <c r="D8" s="3">
        <v>58</v>
      </c>
      <c r="E8" s="3">
        <v>55</v>
      </c>
      <c r="F8" s="3">
        <v>57</v>
      </c>
      <c r="G8" s="3">
        <v>42</v>
      </c>
      <c r="H8" s="3">
        <v>66</v>
      </c>
      <c r="I8" s="3">
        <v>76</v>
      </c>
      <c r="J8" s="77">
        <v>76.47619930369999</v>
      </c>
      <c r="K8" s="90">
        <v>62.51206312709999</v>
      </c>
      <c r="L8" s="2"/>
      <c r="M8" s="2"/>
    </row>
    <row r="9" spans="1:13" ht="14.25">
      <c r="A9" s="53" t="s">
        <v>24</v>
      </c>
      <c r="B9" s="11">
        <v>17</v>
      </c>
      <c r="C9" s="3">
        <v>-11</v>
      </c>
      <c r="D9" s="3">
        <v>-17</v>
      </c>
      <c r="E9" s="3">
        <v>22</v>
      </c>
      <c r="F9" s="3">
        <v>-16</v>
      </c>
      <c r="G9" s="6">
        <v>0.1</v>
      </c>
      <c r="H9" s="3">
        <v>5</v>
      </c>
      <c r="I9" s="3">
        <v>4</v>
      </c>
      <c r="J9" s="77">
        <v>7.649501013597418</v>
      </c>
      <c r="K9" s="90">
        <v>21.967689258671918</v>
      </c>
      <c r="L9" s="2"/>
      <c r="M9" s="2"/>
    </row>
    <row r="10" spans="1:13" ht="14.25">
      <c r="A10" s="54" t="s">
        <v>7</v>
      </c>
      <c r="B10" s="12">
        <v>299</v>
      </c>
      <c r="C10" s="5">
        <v>327</v>
      </c>
      <c r="D10" s="5">
        <v>368</v>
      </c>
      <c r="E10" s="5">
        <v>323</v>
      </c>
      <c r="F10" s="5">
        <v>335</v>
      </c>
      <c r="G10" s="13">
        <v>352</v>
      </c>
      <c r="H10" s="13">
        <v>354</v>
      </c>
      <c r="I10" s="5">
        <v>388</v>
      </c>
      <c r="J10" s="43">
        <v>310.9543003172974</v>
      </c>
      <c r="K10" s="25">
        <v>316.45085238577195</v>
      </c>
      <c r="L10" s="2"/>
      <c r="M10" s="2"/>
    </row>
    <row r="11" spans="1:13" ht="14.25">
      <c r="A11" s="68" t="s">
        <v>2</v>
      </c>
      <c r="B11" s="11"/>
      <c r="C11" s="3"/>
      <c r="D11" s="3"/>
      <c r="E11" s="6"/>
      <c r="F11" s="3"/>
      <c r="G11" s="2"/>
      <c r="H11" s="2"/>
      <c r="I11" s="2"/>
      <c r="J11" s="2"/>
      <c r="K11" s="3"/>
      <c r="L11" s="2"/>
      <c r="M11" s="2"/>
    </row>
    <row r="12" spans="1:13" ht="14.25">
      <c r="A12" s="53" t="s">
        <v>4</v>
      </c>
      <c r="B12" s="11">
        <v>48</v>
      </c>
      <c r="C12" s="3">
        <v>43</v>
      </c>
      <c r="D12" s="3">
        <v>22</v>
      </c>
      <c r="E12" s="3">
        <v>29</v>
      </c>
      <c r="F12" s="3">
        <v>41</v>
      </c>
      <c r="G12" s="3">
        <v>32</v>
      </c>
      <c r="H12" s="3">
        <v>26</v>
      </c>
      <c r="I12" s="3">
        <v>29</v>
      </c>
      <c r="J12" s="77">
        <v>20.83421338359999</v>
      </c>
      <c r="K12" s="90">
        <v>24.4835712002</v>
      </c>
      <c r="L12" s="2"/>
      <c r="M12" s="2"/>
    </row>
    <row r="13" spans="1:13" ht="13.5" customHeight="1">
      <c r="A13" s="55" t="s">
        <v>12</v>
      </c>
      <c r="B13" s="11">
        <v>6</v>
      </c>
      <c r="C13" s="3">
        <v>6</v>
      </c>
      <c r="D13" s="3">
        <v>5</v>
      </c>
      <c r="E13" s="3">
        <v>5</v>
      </c>
      <c r="F13" s="3">
        <v>5</v>
      </c>
      <c r="G13" s="3">
        <v>6</v>
      </c>
      <c r="H13" s="3">
        <v>5</v>
      </c>
      <c r="I13" s="3">
        <v>5</v>
      </c>
      <c r="J13" s="77">
        <v>7.481326156808472</v>
      </c>
      <c r="K13" s="90">
        <v>5.219059765544272</v>
      </c>
      <c r="L13" s="2"/>
      <c r="M13" s="2"/>
    </row>
    <row r="14" spans="1:13" ht="14.25">
      <c r="A14" s="53" t="s">
        <v>5</v>
      </c>
      <c r="B14" s="11">
        <v>10</v>
      </c>
      <c r="C14" s="3">
        <v>16</v>
      </c>
      <c r="D14" s="3">
        <v>16</v>
      </c>
      <c r="E14" s="3">
        <v>11</v>
      </c>
      <c r="F14" s="3">
        <v>13</v>
      </c>
      <c r="G14" s="3">
        <v>15</v>
      </c>
      <c r="H14" s="3">
        <v>11</v>
      </c>
      <c r="I14" s="3">
        <v>11</v>
      </c>
      <c r="J14" s="77">
        <v>3.154837947837486</v>
      </c>
      <c r="K14" s="90">
        <v>4.1568459061602425</v>
      </c>
      <c r="L14" s="2"/>
      <c r="M14" s="2"/>
    </row>
    <row r="15" spans="1:13" ht="14.25">
      <c r="A15" s="53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90" t="s">
        <v>25</v>
      </c>
      <c r="L15" s="2"/>
      <c r="M15" s="2"/>
    </row>
    <row r="16" spans="1:13" ht="14.25">
      <c r="A16" s="53" t="s">
        <v>6</v>
      </c>
      <c r="B16" s="11">
        <v>9</v>
      </c>
      <c r="C16" s="3">
        <v>11</v>
      </c>
      <c r="D16" s="3">
        <v>12</v>
      </c>
      <c r="E16" s="3">
        <v>9</v>
      </c>
      <c r="F16" s="3">
        <v>11</v>
      </c>
      <c r="G16" s="3">
        <v>11</v>
      </c>
      <c r="H16" s="3">
        <v>9</v>
      </c>
      <c r="I16" s="3">
        <v>11</v>
      </c>
      <c r="J16" s="85">
        <v>6.872793999999999</v>
      </c>
      <c r="K16" s="90">
        <v>7.467453227323438</v>
      </c>
      <c r="L16" s="2"/>
      <c r="M16" s="2"/>
    </row>
    <row r="17" spans="1:13" ht="14.25">
      <c r="A17" s="53" t="s">
        <v>10</v>
      </c>
      <c r="B17" s="11">
        <v>226</v>
      </c>
      <c r="C17" s="3">
        <v>251</v>
      </c>
      <c r="D17" s="3">
        <v>313</v>
      </c>
      <c r="E17" s="3">
        <v>269</v>
      </c>
      <c r="F17" s="3">
        <v>265</v>
      </c>
      <c r="G17" s="3">
        <v>288</v>
      </c>
      <c r="H17" s="3">
        <v>302</v>
      </c>
      <c r="I17" s="3">
        <v>332</v>
      </c>
      <c r="J17" s="77">
        <v>272.61112882905144</v>
      </c>
      <c r="K17" s="90">
        <v>275.1239222865439</v>
      </c>
      <c r="L17" s="2"/>
      <c r="M17" s="2"/>
    </row>
    <row r="18" spans="1:14" ht="14.25">
      <c r="A18" s="54" t="s">
        <v>22</v>
      </c>
      <c r="B18" s="46">
        <v>299</v>
      </c>
      <c r="C18" s="44">
        <v>327</v>
      </c>
      <c r="D18" s="44">
        <v>368</v>
      </c>
      <c r="E18" s="44">
        <v>323</v>
      </c>
      <c r="F18" s="44">
        <v>335</v>
      </c>
      <c r="G18" s="42">
        <v>352</v>
      </c>
      <c r="H18" s="42">
        <v>354</v>
      </c>
      <c r="I18" s="44">
        <v>388</v>
      </c>
      <c r="J18" s="43">
        <v>310.9543003172974</v>
      </c>
      <c r="K18" s="25">
        <v>316.4508523857719</v>
      </c>
      <c r="L18" s="48"/>
      <c r="M18" s="48"/>
      <c r="N18" s="18"/>
    </row>
    <row r="19" spans="1:15" ht="14.25">
      <c r="A19" s="56" t="s">
        <v>11</v>
      </c>
      <c r="B19" s="49">
        <v>92.4</v>
      </c>
      <c r="C19" s="45">
        <v>102.7</v>
      </c>
      <c r="D19" s="45">
        <v>94.7</v>
      </c>
      <c r="E19" s="45">
        <v>83.7</v>
      </c>
      <c r="F19" s="45">
        <v>99.8</v>
      </c>
      <c r="G19" s="45">
        <v>96.9</v>
      </c>
      <c r="H19" s="45">
        <v>86.3</v>
      </c>
      <c r="I19" s="70">
        <v>85.5</v>
      </c>
      <c r="J19" s="49">
        <v>78.18438302475701</v>
      </c>
      <c r="K19" s="89">
        <v>79.0232</v>
      </c>
      <c r="L19" s="18"/>
      <c r="M19" s="18"/>
      <c r="N19" s="18"/>
      <c r="O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22"/>
  <sheetViews>
    <sheetView zoomScalePageLayoutView="0" workbookViewId="0" topLeftCell="A1">
      <selection activeCell="A21" sqref="A21:M21"/>
    </sheetView>
  </sheetViews>
  <sheetFormatPr defaultColWidth="9.140625" defaultRowHeight="15"/>
  <cols>
    <col min="1" max="1" width="41.28125" style="1" customWidth="1"/>
    <col min="2" max="7" width="6.57421875" style="1" customWidth="1"/>
    <col min="8" max="8" width="7.140625" style="1" customWidth="1"/>
    <col min="9" max="16384" width="9.140625" style="1" customWidth="1"/>
  </cols>
  <sheetData>
    <row r="2" ht="14.25">
      <c r="A2" s="16" t="s">
        <v>56</v>
      </c>
    </row>
    <row r="3" ht="12" customHeight="1"/>
    <row r="4" spans="1:11" s="2" customFormat="1" ht="12">
      <c r="A4" s="112" t="s">
        <v>23</v>
      </c>
      <c r="B4" s="107" t="s">
        <v>40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s="2" customFormat="1" ht="12">
      <c r="A5" s="111"/>
      <c r="B5" s="71">
        <v>2012</v>
      </c>
      <c r="C5" s="71">
        <v>2013</v>
      </c>
      <c r="D5" s="80">
        <v>2014</v>
      </c>
      <c r="E5" s="80">
        <v>2015</v>
      </c>
      <c r="F5" s="80">
        <v>2016</v>
      </c>
      <c r="G5" s="80">
        <v>2017</v>
      </c>
      <c r="H5" s="81">
        <v>2018</v>
      </c>
      <c r="I5" s="73">
        <v>2019</v>
      </c>
      <c r="J5" s="73">
        <v>2020</v>
      </c>
      <c r="K5" s="73">
        <v>2021</v>
      </c>
    </row>
    <row r="6" spans="1:13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3" t="s">
        <v>3</v>
      </c>
      <c r="B7" s="11">
        <v>51</v>
      </c>
      <c r="C7" s="3">
        <v>54</v>
      </c>
      <c r="D7" s="3">
        <v>57</v>
      </c>
      <c r="E7" s="3">
        <v>59</v>
      </c>
      <c r="F7" s="3">
        <v>61</v>
      </c>
      <c r="G7" s="3">
        <v>68</v>
      </c>
      <c r="H7" s="3">
        <v>58</v>
      </c>
      <c r="I7" s="3">
        <v>43</v>
      </c>
      <c r="J7" s="77">
        <v>28.6</v>
      </c>
      <c r="K7" s="4">
        <v>32.017900000000004</v>
      </c>
      <c r="L7" s="2"/>
      <c r="M7" s="2"/>
    </row>
    <row r="8" spans="1:13" ht="14.25">
      <c r="A8" s="53" t="s">
        <v>8</v>
      </c>
      <c r="B8" s="11">
        <v>24</v>
      </c>
      <c r="C8" s="3">
        <v>24</v>
      </c>
      <c r="D8" s="3">
        <v>30</v>
      </c>
      <c r="E8" s="3">
        <v>18</v>
      </c>
      <c r="F8" s="3">
        <v>24</v>
      </c>
      <c r="G8" s="3">
        <v>19</v>
      </c>
      <c r="H8" s="3">
        <v>23</v>
      </c>
      <c r="I8" s="3">
        <v>33</v>
      </c>
      <c r="J8" s="77">
        <v>41.850592043700004</v>
      </c>
      <c r="K8" s="4">
        <v>34.866946327099996</v>
      </c>
      <c r="L8" s="2"/>
      <c r="M8" s="2"/>
    </row>
    <row r="9" spans="1:13" ht="14.25">
      <c r="A9" s="53" t="s">
        <v>24</v>
      </c>
      <c r="B9" s="11">
        <v>1</v>
      </c>
      <c r="C9" s="3">
        <v>3</v>
      </c>
      <c r="D9" s="3">
        <v>1</v>
      </c>
      <c r="E9" s="3">
        <v>-2</v>
      </c>
      <c r="F9" s="6">
        <v>0.1</v>
      </c>
      <c r="G9" s="3">
        <v>-2</v>
      </c>
      <c r="H9" s="3">
        <v>2</v>
      </c>
      <c r="I9" s="3">
        <v>1</v>
      </c>
      <c r="J9" s="76">
        <v>0.7409445200000004</v>
      </c>
      <c r="K9" s="4">
        <v>1.3052250399999998</v>
      </c>
      <c r="L9" s="2"/>
      <c r="M9" s="2"/>
    </row>
    <row r="10" spans="1:13" ht="14.25">
      <c r="A10" s="54" t="s">
        <v>7</v>
      </c>
      <c r="B10" s="12">
        <v>76</v>
      </c>
      <c r="C10" s="5">
        <v>81</v>
      </c>
      <c r="D10" s="5">
        <v>88</v>
      </c>
      <c r="E10" s="5">
        <v>75</v>
      </c>
      <c r="F10" s="5">
        <v>85</v>
      </c>
      <c r="G10" s="13">
        <v>85</v>
      </c>
      <c r="H10" s="5">
        <v>83</v>
      </c>
      <c r="I10" s="5">
        <v>77</v>
      </c>
      <c r="J10" s="43">
        <v>71.1932365637</v>
      </c>
      <c r="K10" s="101">
        <v>68.1900713671</v>
      </c>
      <c r="L10" s="2"/>
      <c r="M10" s="2"/>
    </row>
    <row r="11" spans="1:13" ht="14.25">
      <c r="A11" s="68" t="s">
        <v>2</v>
      </c>
      <c r="B11" s="11"/>
      <c r="C11" s="3"/>
      <c r="D11" s="3"/>
      <c r="E11" s="6"/>
      <c r="F11" s="3"/>
      <c r="G11" s="2"/>
      <c r="H11" s="2"/>
      <c r="I11" s="2"/>
      <c r="J11" s="2"/>
      <c r="K11" s="3"/>
      <c r="L11" s="2"/>
      <c r="M11" s="2"/>
    </row>
    <row r="12" spans="1:13" ht="14.25">
      <c r="A12" s="53" t="s">
        <v>4</v>
      </c>
      <c r="B12" s="11">
        <v>16</v>
      </c>
      <c r="C12" s="3">
        <v>13</v>
      </c>
      <c r="D12" s="3">
        <v>11</v>
      </c>
      <c r="E12" s="3">
        <v>1</v>
      </c>
      <c r="F12" s="3">
        <v>6</v>
      </c>
      <c r="G12" s="3">
        <v>4</v>
      </c>
      <c r="H12" s="3">
        <v>3</v>
      </c>
      <c r="I12" s="3">
        <v>1</v>
      </c>
      <c r="J12" s="77">
        <v>1.9629669936</v>
      </c>
      <c r="K12" s="15">
        <v>1.1584223202</v>
      </c>
      <c r="L12" s="2"/>
      <c r="M12" s="2"/>
    </row>
    <row r="13" spans="1:13" ht="13.5" customHeight="1">
      <c r="A13" s="55" t="s">
        <v>12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5">
        <v>0</v>
      </c>
      <c r="L13" s="2"/>
      <c r="M13" s="2"/>
    </row>
    <row r="14" spans="1:13" ht="14.25">
      <c r="A14" s="53" t="s">
        <v>5</v>
      </c>
      <c r="B14" s="14" t="s">
        <v>25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  <c r="K14" s="15">
        <v>0</v>
      </c>
      <c r="L14" s="2"/>
      <c r="M14" s="2"/>
    </row>
    <row r="15" spans="1:13" ht="14.25">
      <c r="A15" s="53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29" t="s">
        <v>25</v>
      </c>
      <c r="L15" s="2"/>
      <c r="M15" s="2"/>
    </row>
    <row r="16" spans="1:13" ht="14.25">
      <c r="A16" s="53" t="s">
        <v>6</v>
      </c>
      <c r="B16" s="11">
        <v>2</v>
      </c>
      <c r="C16" s="3">
        <v>2</v>
      </c>
      <c r="D16" s="3">
        <v>3</v>
      </c>
      <c r="E16" s="3">
        <v>2</v>
      </c>
      <c r="F16" s="3">
        <v>2</v>
      </c>
      <c r="G16" s="3">
        <v>2</v>
      </c>
      <c r="H16" s="3">
        <v>2</v>
      </c>
      <c r="I16" s="3">
        <v>2</v>
      </c>
      <c r="J16" s="85">
        <v>1.348595426203131</v>
      </c>
      <c r="K16" s="15">
        <v>1.3955267175044945</v>
      </c>
      <c r="L16" s="2"/>
      <c r="M16" s="2"/>
    </row>
    <row r="17" spans="1:13" ht="14.25">
      <c r="A17" s="53" t="s">
        <v>10</v>
      </c>
      <c r="B17" s="11">
        <v>58</v>
      </c>
      <c r="C17" s="3">
        <v>66</v>
      </c>
      <c r="D17" s="3">
        <v>74</v>
      </c>
      <c r="E17" s="3">
        <v>72</v>
      </c>
      <c r="F17" s="3">
        <v>77</v>
      </c>
      <c r="G17" s="3">
        <v>79</v>
      </c>
      <c r="H17" s="3">
        <v>78</v>
      </c>
      <c r="I17" s="3">
        <v>74</v>
      </c>
      <c r="J17" s="77">
        <v>67.88167414389689</v>
      </c>
      <c r="K17" s="15">
        <v>65.63612232939549</v>
      </c>
      <c r="L17" s="2"/>
      <c r="M17" s="2"/>
    </row>
    <row r="18" spans="1:14" ht="14.25">
      <c r="A18" s="54" t="s">
        <v>22</v>
      </c>
      <c r="B18" s="46">
        <v>76</v>
      </c>
      <c r="C18" s="44">
        <v>81</v>
      </c>
      <c r="D18" s="44">
        <v>88</v>
      </c>
      <c r="E18" s="44">
        <v>75</v>
      </c>
      <c r="F18" s="44">
        <v>85</v>
      </c>
      <c r="G18" s="42">
        <v>85</v>
      </c>
      <c r="H18" s="44">
        <v>83</v>
      </c>
      <c r="I18" s="44">
        <v>77</v>
      </c>
      <c r="J18" s="43">
        <v>71.19323656370003</v>
      </c>
      <c r="K18" s="91">
        <v>68.19007136709999</v>
      </c>
      <c r="L18" s="48"/>
      <c r="M18" s="48"/>
      <c r="N18" s="18"/>
    </row>
    <row r="19" spans="1:15" ht="14.25">
      <c r="A19" s="56" t="s">
        <v>11</v>
      </c>
      <c r="B19" s="49">
        <v>85</v>
      </c>
      <c r="C19" s="45">
        <v>79.5</v>
      </c>
      <c r="D19" s="45">
        <v>76.5</v>
      </c>
      <c r="E19" s="45">
        <v>79.3</v>
      </c>
      <c r="F19" s="45">
        <v>74.6</v>
      </c>
      <c r="G19" s="45">
        <v>83.1</v>
      </c>
      <c r="H19" s="45">
        <v>72.7</v>
      </c>
      <c r="I19" s="70">
        <v>57.1</v>
      </c>
      <c r="J19" s="45">
        <v>41.31386484208179</v>
      </c>
      <c r="K19" s="89">
        <v>47.76534734748665</v>
      </c>
      <c r="L19" s="18"/>
      <c r="M19" s="18"/>
      <c r="N19" s="18"/>
      <c r="O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M22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3.8515625" style="0" bestFit="1" customWidth="1"/>
    <col min="2" max="2" width="13.8515625" style="0" bestFit="1" customWidth="1"/>
  </cols>
  <sheetData>
    <row r="1" s="1" customFormat="1" ht="14.25"/>
    <row r="2" s="1" customFormat="1" ht="14.25">
      <c r="A2" s="16" t="s">
        <v>56</v>
      </c>
    </row>
    <row r="3" s="1" customFormat="1" ht="19.5" customHeight="1"/>
    <row r="4" spans="1:7" s="1" customFormat="1" ht="14.25">
      <c r="A4" s="104" t="s">
        <v>23</v>
      </c>
      <c r="B4" s="106" t="s">
        <v>50</v>
      </c>
      <c r="C4" s="107"/>
      <c r="D4" s="107"/>
      <c r="E4" s="2"/>
      <c r="F4" s="2"/>
      <c r="G4" s="2"/>
    </row>
    <row r="5" spans="1:7" s="1" customFormat="1" ht="14.25">
      <c r="A5" s="104"/>
      <c r="B5" s="24">
        <v>2019</v>
      </c>
      <c r="C5" s="24">
        <v>2020</v>
      </c>
      <c r="D5" s="24">
        <v>2021</v>
      </c>
      <c r="E5" s="2"/>
      <c r="F5" s="2"/>
      <c r="G5" s="2"/>
    </row>
    <row r="6" spans="1:7" s="1" customFormat="1" ht="14.25">
      <c r="A6" s="67" t="s">
        <v>1</v>
      </c>
      <c r="B6" s="2"/>
      <c r="C6" s="2"/>
      <c r="D6" s="2"/>
      <c r="E6" s="2"/>
      <c r="F6" s="2"/>
      <c r="G6" s="2"/>
    </row>
    <row r="7" spans="1:7" s="1" customFormat="1" ht="14.25">
      <c r="A7" s="53" t="s">
        <v>3</v>
      </c>
      <c r="B7" s="3">
        <v>17.6</v>
      </c>
      <c r="C7" s="77">
        <v>14.7</v>
      </c>
      <c r="D7" s="4">
        <v>14.007</v>
      </c>
      <c r="E7" s="2"/>
      <c r="F7" s="2"/>
      <c r="G7" s="2"/>
    </row>
    <row r="8" spans="1:7" s="1" customFormat="1" ht="14.25">
      <c r="A8" s="53" t="s">
        <v>8</v>
      </c>
      <c r="B8" s="3">
        <v>4.6</v>
      </c>
      <c r="C8" s="77">
        <v>3.6</v>
      </c>
      <c r="D8" s="4">
        <v>8.27525796</v>
      </c>
      <c r="E8" s="2"/>
      <c r="F8" s="2"/>
      <c r="G8" s="2"/>
    </row>
    <row r="9" spans="1:7" s="1" customFormat="1" ht="14.25">
      <c r="A9" s="53" t="s">
        <v>24</v>
      </c>
      <c r="B9" s="2">
        <v>0.1</v>
      </c>
      <c r="C9" s="76">
        <v>0.5</v>
      </c>
      <c r="D9" s="15">
        <v>0.2</v>
      </c>
      <c r="E9" s="2"/>
      <c r="F9" s="2"/>
      <c r="G9" s="2"/>
    </row>
    <row r="10" spans="1:7" s="1" customFormat="1" ht="14.25">
      <c r="A10" s="54" t="s">
        <v>7</v>
      </c>
      <c r="B10" s="5">
        <v>22.3</v>
      </c>
      <c r="C10" s="43">
        <v>18.8</v>
      </c>
      <c r="D10" s="101">
        <v>22.5</v>
      </c>
      <c r="E10" s="2"/>
      <c r="F10" s="2"/>
      <c r="G10" s="2"/>
    </row>
    <row r="11" spans="1:7" s="1" customFormat="1" ht="14.25">
      <c r="A11" s="68" t="s">
        <v>2</v>
      </c>
      <c r="B11" s="2"/>
      <c r="C11" s="2"/>
      <c r="D11" s="2"/>
      <c r="E11" s="2"/>
      <c r="F11" s="2"/>
      <c r="G11" s="2"/>
    </row>
    <row r="12" spans="1:7" s="1" customFormat="1" ht="14.25">
      <c r="A12" s="53" t="s">
        <v>4</v>
      </c>
      <c r="B12" s="2">
        <v>0.3</v>
      </c>
      <c r="C12" s="76">
        <v>0.4</v>
      </c>
      <c r="D12" s="4">
        <v>2.6196702400000005</v>
      </c>
      <c r="E12" s="2"/>
      <c r="F12" s="2"/>
      <c r="G12" s="2"/>
    </row>
    <row r="13" spans="1:7" s="1" customFormat="1" ht="16.5" customHeight="1">
      <c r="A13" s="55" t="s">
        <v>12</v>
      </c>
      <c r="B13" s="2">
        <v>0.4</v>
      </c>
      <c r="C13" s="76">
        <v>0.6</v>
      </c>
      <c r="D13" s="15">
        <v>0.5</v>
      </c>
      <c r="E13" s="2"/>
      <c r="F13" s="2"/>
      <c r="G13" s="2"/>
    </row>
    <row r="14" spans="1:7" s="1" customFormat="1" ht="14.25">
      <c r="A14" s="53" t="s">
        <v>5</v>
      </c>
      <c r="B14" s="2">
        <v>0.7</v>
      </c>
      <c r="C14" s="76">
        <v>0.2</v>
      </c>
      <c r="D14" s="15">
        <v>0</v>
      </c>
      <c r="E14" s="2"/>
      <c r="F14" s="2"/>
      <c r="G14" s="2"/>
    </row>
    <row r="15" spans="1:7" s="1" customFormat="1" ht="14.25">
      <c r="A15" s="53" t="s">
        <v>18</v>
      </c>
      <c r="B15" s="11" t="s">
        <v>25</v>
      </c>
      <c r="C15" s="11" t="s">
        <v>25</v>
      </c>
      <c r="D15" s="25" t="s">
        <v>25</v>
      </c>
      <c r="E15" s="2"/>
      <c r="F15" s="2"/>
      <c r="G15" s="2"/>
    </row>
    <row r="16" spans="1:7" s="1" customFormat="1" ht="14.25">
      <c r="A16" s="53" t="s">
        <v>6</v>
      </c>
      <c r="B16" s="2">
        <v>0.5</v>
      </c>
      <c r="C16" s="84">
        <v>0.4</v>
      </c>
      <c r="D16" s="15">
        <v>0.5404101889734245</v>
      </c>
      <c r="E16" s="2"/>
      <c r="F16" s="2"/>
      <c r="G16" s="2"/>
    </row>
    <row r="17" spans="1:7" s="1" customFormat="1" ht="14.25">
      <c r="A17" s="53" t="s">
        <v>10</v>
      </c>
      <c r="B17" s="3">
        <v>20.4</v>
      </c>
      <c r="C17" s="77">
        <v>17.2</v>
      </c>
      <c r="D17" s="4">
        <v>18.800629095181947</v>
      </c>
      <c r="E17" s="2"/>
      <c r="F17" s="2"/>
      <c r="G17" s="2"/>
    </row>
    <row r="18" spans="1:8" s="1" customFormat="1" ht="14.25">
      <c r="A18" s="54" t="s">
        <v>22</v>
      </c>
      <c r="B18" s="44">
        <v>22.3</v>
      </c>
      <c r="C18" s="43">
        <v>18.8</v>
      </c>
      <c r="D18" s="4">
        <v>22.5</v>
      </c>
      <c r="E18" s="48"/>
      <c r="F18" s="48"/>
      <c r="G18" s="48"/>
      <c r="H18" s="18"/>
    </row>
    <row r="19" spans="1:9" s="1" customFormat="1" ht="14.25">
      <c r="A19" s="56" t="s">
        <v>11</v>
      </c>
      <c r="B19" s="70">
        <v>80</v>
      </c>
      <c r="C19" s="49">
        <v>79.8913043478261</v>
      </c>
      <c r="D19" s="89">
        <v>70.5961</v>
      </c>
      <c r="E19" s="18"/>
      <c r="F19" s="18"/>
      <c r="G19" s="18"/>
      <c r="H19" s="18"/>
      <c r="I19" s="18"/>
    </row>
    <row r="20" s="1" customFormat="1" ht="14.25">
      <c r="A20" s="22"/>
    </row>
    <row r="21" spans="1:13" s="1" customFormat="1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s="1" customFormat="1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D4"/>
    <mergeCell ref="A21:M21"/>
    <mergeCell ref="A22:M2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M22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43.8515625" style="0" bestFit="1" customWidth="1"/>
    <col min="2" max="2" width="17.7109375" style="0" bestFit="1" customWidth="1"/>
  </cols>
  <sheetData>
    <row r="1" s="1" customFormat="1" ht="14.25"/>
    <row r="2" s="1" customFormat="1" ht="14.25">
      <c r="A2" s="16" t="s">
        <v>56</v>
      </c>
    </row>
    <row r="3" s="1" customFormat="1" ht="19.5" customHeight="1"/>
    <row r="4" spans="1:7" s="1" customFormat="1" ht="14.25">
      <c r="A4" s="104" t="s">
        <v>23</v>
      </c>
      <c r="B4" s="106" t="s">
        <v>51</v>
      </c>
      <c r="C4" s="107"/>
      <c r="D4" s="107"/>
      <c r="E4" s="2"/>
      <c r="F4" s="2"/>
      <c r="G4" s="2"/>
    </row>
    <row r="5" spans="1:7" s="1" customFormat="1" ht="14.25">
      <c r="A5" s="104"/>
      <c r="B5" s="24">
        <v>2019</v>
      </c>
      <c r="C5" s="24">
        <v>2020</v>
      </c>
      <c r="D5" s="24">
        <v>2021</v>
      </c>
      <c r="E5" s="2"/>
      <c r="F5" s="2"/>
      <c r="G5" s="2"/>
    </row>
    <row r="6" spans="1:7" s="1" customFormat="1" ht="14.25">
      <c r="A6" s="67" t="s">
        <v>1</v>
      </c>
      <c r="B6" s="2"/>
      <c r="C6" s="2"/>
      <c r="D6" s="2"/>
      <c r="E6" s="2"/>
      <c r="F6" s="2"/>
      <c r="G6" s="2"/>
    </row>
    <row r="7" spans="1:7" s="1" customFormat="1" ht="14.25">
      <c r="A7" s="53" t="s">
        <v>3</v>
      </c>
      <c r="B7" s="2">
        <v>49</v>
      </c>
      <c r="C7" s="77">
        <v>23.7</v>
      </c>
      <c r="D7" s="4">
        <v>30.1305</v>
      </c>
      <c r="E7" s="2"/>
      <c r="F7" s="2"/>
      <c r="G7" s="2"/>
    </row>
    <row r="8" spans="1:7" s="1" customFormat="1" ht="14.25">
      <c r="A8" s="53" t="s">
        <v>8</v>
      </c>
      <c r="B8" s="2">
        <v>3</v>
      </c>
      <c r="C8" s="77">
        <v>4.1</v>
      </c>
      <c r="D8" s="4">
        <v>3.70017788</v>
      </c>
      <c r="E8" s="2"/>
      <c r="F8" s="2"/>
      <c r="G8" s="2"/>
    </row>
    <row r="9" spans="1:7" s="1" customFormat="1" ht="14.25">
      <c r="A9" s="53" t="s">
        <v>24</v>
      </c>
      <c r="B9" s="6">
        <v>0</v>
      </c>
      <c r="C9" s="76">
        <v>0.8</v>
      </c>
      <c r="D9" s="4">
        <v>-3.10613982389306</v>
      </c>
      <c r="E9" s="2"/>
      <c r="F9" s="2"/>
      <c r="G9" s="2"/>
    </row>
    <row r="10" spans="1:7" s="1" customFormat="1" ht="14.25">
      <c r="A10" s="54" t="s">
        <v>7</v>
      </c>
      <c r="B10" s="13">
        <v>52</v>
      </c>
      <c r="C10" s="43">
        <v>28.6</v>
      </c>
      <c r="D10" s="4">
        <v>30.7</v>
      </c>
      <c r="E10" s="2"/>
      <c r="F10" s="2"/>
      <c r="G10" s="2"/>
    </row>
    <row r="11" spans="1:7" s="1" customFormat="1" ht="14.25">
      <c r="A11" s="68" t="s">
        <v>2</v>
      </c>
      <c r="B11" s="2"/>
      <c r="C11" s="2"/>
      <c r="D11" s="2"/>
      <c r="E11" s="2"/>
      <c r="F11" s="2"/>
      <c r="G11" s="2"/>
    </row>
    <row r="12" spans="1:7" s="1" customFormat="1" ht="14.25">
      <c r="A12" s="53" t="s">
        <v>4</v>
      </c>
      <c r="B12" s="2">
        <v>2</v>
      </c>
      <c r="C12" s="77">
        <v>1</v>
      </c>
      <c r="D12" s="15">
        <v>0.4402515</v>
      </c>
      <c r="E12" s="2"/>
      <c r="F12" s="2"/>
      <c r="G12" s="2"/>
    </row>
    <row r="13" spans="1:7" s="1" customFormat="1" ht="16.5" customHeight="1">
      <c r="A13" s="55" t="s">
        <v>12</v>
      </c>
      <c r="B13" s="2">
        <v>1</v>
      </c>
      <c r="C13" s="76">
        <v>0.9</v>
      </c>
      <c r="D13" s="15">
        <v>1.1</v>
      </c>
      <c r="E13" s="2"/>
      <c r="F13" s="2"/>
      <c r="G13" s="2"/>
    </row>
    <row r="14" spans="1:7" s="1" customFormat="1" ht="14.25">
      <c r="A14" s="53" t="s">
        <v>5</v>
      </c>
      <c r="B14" s="2">
        <v>1</v>
      </c>
      <c r="C14" s="76">
        <v>0.4</v>
      </c>
      <c r="D14" s="15">
        <v>0</v>
      </c>
      <c r="E14" s="2"/>
      <c r="F14" s="2"/>
      <c r="G14" s="2"/>
    </row>
    <row r="15" spans="1:7" s="1" customFormat="1" ht="14.25">
      <c r="A15" s="53" t="s">
        <v>18</v>
      </c>
      <c r="B15" s="11" t="s">
        <v>25</v>
      </c>
      <c r="C15" s="11" t="s">
        <v>25</v>
      </c>
      <c r="D15" s="29" t="s">
        <v>25</v>
      </c>
      <c r="E15" s="2"/>
      <c r="F15" s="2"/>
      <c r="G15" s="2"/>
    </row>
    <row r="16" spans="1:7" s="1" customFormat="1" ht="14.25">
      <c r="A16" s="53" t="s">
        <v>6</v>
      </c>
      <c r="B16" s="2">
        <v>1</v>
      </c>
      <c r="C16" s="6">
        <v>0.7</v>
      </c>
      <c r="D16" s="15">
        <v>0.8291690489881427</v>
      </c>
      <c r="E16" s="2"/>
      <c r="F16" s="2"/>
      <c r="G16" s="2"/>
    </row>
    <row r="17" spans="1:7" s="1" customFormat="1" ht="14.25">
      <c r="A17" s="53" t="s">
        <v>10</v>
      </c>
      <c r="B17" s="2">
        <v>47</v>
      </c>
      <c r="C17" s="77">
        <v>26.2</v>
      </c>
      <c r="D17" s="4">
        <v>28.355117507118802</v>
      </c>
      <c r="E17" s="2"/>
      <c r="F17" s="2"/>
      <c r="G17" s="2"/>
    </row>
    <row r="18" spans="1:8" s="1" customFormat="1" ht="14.25">
      <c r="A18" s="54" t="s">
        <v>22</v>
      </c>
      <c r="B18" s="42">
        <v>52</v>
      </c>
      <c r="C18" s="43">
        <v>28.6</v>
      </c>
      <c r="D18" s="101">
        <v>30.7</v>
      </c>
      <c r="E18" s="48"/>
      <c r="F18" s="48"/>
      <c r="G18" s="48"/>
      <c r="H18" s="18"/>
    </row>
    <row r="19" spans="1:9" s="1" customFormat="1" ht="14.25">
      <c r="A19" s="56" t="s">
        <v>11</v>
      </c>
      <c r="B19" s="70">
        <v>96.8</v>
      </c>
      <c r="C19" s="49">
        <v>84</v>
      </c>
      <c r="D19" s="89">
        <v>99.4922</v>
      </c>
      <c r="E19" s="18"/>
      <c r="F19" s="18"/>
      <c r="G19" s="18"/>
      <c r="H19" s="18"/>
      <c r="I19" s="18"/>
    </row>
    <row r="20" s="1" customFormat="1" ht="14.25">
      <c r="A20" s="22"/>
    </row>
    <row r="21" spans="1:13" s="1" customFormat="1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s="1" customFormat="1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D4"/>
    <mergeCell ref="A21:M21"/>
    <mergeCell ref="A22:M2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28125" style="1" customWidth="1"/>
    <col min="2" max="7" width="6.57421875" style="1" customWidth="1"/>
    <col min="8" max="16384" width="9.140625" style="1" customWidth="1"/>
  </cols>
  <sheetData>
    <row r="2" ht="14.25">
      <c r="A2" s="16" t="s">
        <v>56</v>
      </c>
    </row>
    <row r="3" ht="12" customHeight="1"/>
    <row r="4" spans="1:13" ht="14.25">
      <c r="A4" s="110" t="s">
        <v>23</v>
      </c>
      <c r="B4" s="106" t="s">
        <v>41</v>
      </c>
      <c r="C4" s="107"/>
      <c r="D4" s="107"/>
      <c r="E4" s="107"/>
      <c r="F4" s="107"/>
      <c r="G4" s="107"/>
      <c r="H4" s="107"/>
      <c r="I4" s="107"/>
      <c r="J4" s="107"/>
      <c r="K4" s="107"/>
      <c r="L4" s="2"/>
      <c r="M4" s="2"/>
    </row>
    <row r="5" spans="1:13" ht="14.25">
      <c r="A5" s="111"/>
      <c r="B5" s="71">
        <v>2012</v>
      </c>
      <c r="C5" s="71">
        <v>2013</v>
      </c>
      <c r="D5" s="80">
        <v>2014</v>
      </c>
      <c r="E5" s="80">
        <v>2015</v>
      </c>
      <c r="F5" s="80">
        <v>2016</v>
      </c>
      <c r="G5" s="80">
        <v>2017</v>
      </c>
      <c r="H5" s="81">
        <v>2018</v>
      </c>
      <c r="I5" s="24">
        <v>2019</v>
      </c>
      <c r="J5" s="24">
        <v>2020</v>
      </c>
      <c r="K5" s="24">
        <v>2021</v>
      </c>
      <c r="L5" s="2"/>
      <c r="M5" s="2"/>
    </row>
    <row r="6" spans="1:13" ht="14.25">
      <c r="A6" s="67" t="s">
        <v>1</v>
      </c>
      <c r="B6" s="58"/>
      <c r="C6" s="10"/>
      <c r="D6" s="10"/>
      <c r="E6" s="10"/>
      <c r="F6" s="10"/>
      <c r="G6" s="10"/>
      <c r="H6" s="10"/>
      <c r="I6" s="2"/>
      <c r="J6" s="2"/>
      <c r="K6" s="2"/>
      <c r="L6" s="2"/>
      <c r="M6" s="2"/>
    </row>
    <row r="7" spans="1:13" ht="14.25">
      <c r="A7" s="53" t="s">
        <v>3</v>
      </c>
      <c r="B7" s="11">
        <v>180</v>
      </c>
      <c r="C7" s="3">
        <v>237</v>
      </c>
      <c r="D7" s="3">
        <v>265</v>
      </c>
      <c r="E7" s="3">
        <v>187</v>
      </c>
      <c r="F7" s="3">
        <v>233</v>
      </c>
      <c r="G7" s="3">
        <v>242</v>
      </c>
      <c r="H7" s="3">
        <v>225</v>
      </c>
      <c r="I7" s="3">
        <v>264</v>
      </c>
      <c r="J7" s="77">
        <v>159.8</v>
      </c>
      <c r="K7" s="4">
        <v>155.81570000000002</v>
      </c>
      <c r="L7" s="2"/>
      <c r="M7" s="2"/>
    </row>
    <row r="8" spans="1:13" ht="14.25">
      <c r="A8" s="53" t="s">
        <v>8</v>
      </c>
      <c r="B8" s="11">
        <v>27</v>
      </c>
      <c r="C8" s="3">
        <v>24</v>
      </c>
      <c r="D8" s="3">
        <v>28</v>
      </c>
      <c r="E8" s="3">
        <v>38</v>
      </c>
      <c r="F8" s="3">
        <v>33</v>
      </c>
      <c r="G8" s="3">
        <v>23</v>
      </c>
      <c r="H8" s="3">
        <v>42</v>
      </c>
      <c r="I8" s="3">
        <v>43</v>
      </c>
      <c r="J8" s="77">
        <v>27</v>
      </c>
      <c r="K8" s="4">
        <v>15.669680959999997</v>
      </c>
      <c r="L8" s="2"/>
      <c r="M8" s="2"/>
    </row>
    <row r="9" spans="1:13" ht="14.25">
      <c r="A9" s="53" t="s">
        <v>24</v>
      </c>
      <c r="B9" s="11">
        <v>16</v>
      </c>
      <c r="C9" s="3">
        <v>-14</v>
      </c>
      <c r="D9" s="3">
        <v>-18</v>
      </c>
      <c r="E9" s="3">
        <v>23</v>
      </c>
      <c r="F9" s="3">
        <v>-16</v>
      </c>
      <c r="G9" s="3">
        <v>2</v>
      </c>
      <c r="H9" s="3">
        <v>4</v>
      </c>
      <c r="I9" s="3">
        <v>4</v>
      </c>
      <c r="J9" s="77">
        <v>5.6</v>
      </c>
      <c r="K9" s="4">
        <v>25.190152478409605</v>
      </c>
      <c r="L9" s="2"/>
      <c r="M9" s="2"/>
    </row>
    <row r="10" spans="1:13" ht="14.25">
      <c r="A10" s="54" t="s">
        <v>7</v>
      </c>
      <c r="B10" s="12">
        <v>223</v>
      </c>
      <c r="C10" s="5">
        <v>247</v>
      </c>
      <c r="D10" s="5">
        <v>275</v>
      </c>
      <c r="E10" s="5">
        <v>248</v>
      </c>
      <c r="F10" s="5">
        <v>250</v>
      </c>
      <c r="G10" s="13">
        <v>267</v>
      </c>
      <c r="H10" s="5">
        <v>271</v>
      </c>
      <c r="I10" s="5">
        <v>310</v>
      </c>
      <c r="J10" s="43">
        <v>192.4</v>
      </c>
      <c r="K10" s="101">
        <v>196.67553343840962</v>
      </c>
      <c r="L10" s="2"/>
      <c r="M10" s="2"/>
    </row>
    <row r="11" spans="1:13" ht="14.25">
      <c r="A11" s="68" t="s">
        <v>2</v>
      </c>
      <c r="B11" s="11"/>
      <c r="C11" s="3"/>
      <c r="D11" s="3"/>
      <c r="E11" s="6"/>
      <c r="F11" s="3"/>
      <c r="G11" s="2"/>
      <c r="H11" s="2"/>
      <c r="I11" s="2"/>
      <c r="J11" s="2"/>
      <c r="K11" s="3"/>
      <c r="L11" s="2"/>
      <c r="M11" s="2"/>
    </row>
    <row r="12" spans="1:13" ht="14.25">
      <c r="A12" s="53" t="s">
        <v>4</v>
      </c>
      <c r="B12" s="11">
        <v>32</v>
      </c>
      <c r="C12" s="3">
        <v>31</v>
      </c>
      <c r="D12" s="3">
        <v>11</v>
      </c>
      <c r="E12" s="3">
        <v>27</v>
      </c>
      <c r="F12" s="3">
        <v>35</v>
      </c>
      <c r="G12" s="3">
        <v>29</v>
      </c>
      <c r="H12" s="3">
        <v>23</v>
      </c>
      <c r="I12" s="3">
        <v>27</v>
      </c>
      <c r="J12" s="77">
        <v>18</v>
      </c>
      <c r="K12" s="4">
        <v>20.26522714</v>
      </c>
      <c r="L12" s="2"/>
      <c r="M12" s="2"/>
    </row>
    <row r="13" spans="1:13" ht="13.5" customHeight="1">
      <c r="A13" s="55" t="s">
        <v>12</v>
      </c>
      <c r="B13" s="11">
        <v>6</v>
      </c>
      <c r="C13" s="3">
        <v>5</v>
      </c>
      <c r="D13" s="3">
        <v>5</v>
      </c>
      <c r="E13" s="3">
        <v>5</v>
      </c>
      <c r="F13" s="3">
        <v>5</v>
      </c>
      <c r="G13" s="3">
        <v>6</v>
      </c>
      <c r="H13" s="3">
        <v>5</v>
      </c>
      <c r="I13" s="3">
        <v>5</v>
      </c>
      <c r="J13" s="77">
        <v>6</v>
      </c>
      <c r="K13" s="4">
        <v>5.219059765544272</v>
      </c>
      <c r="L13" s="2"/>
      <c r="M13" s="2"/>
    </row>
    <row r="14" spans="1:13" ht="14.25">
      <c r="A14" s="53" t="s">
        <v>5</v>
      </c>
      <c r="B14" s="11">
        <v>10</v>
      </c>
      <c r="C14" s="3">
        <v>16</v>
      </c>
      <c r="D14" s="3">
        <v>16</v>
      </c>
      <c r="E14" s="3">
        <v>11</v>
      </c>
      <c r="F14" s="3">
        <v>13</v>
      </c>
      <c r="G14" s="3">
        <v>15</v>
      </c>
      <c r="H14" s="3">
        <v>11</v>
      </c>
      <c r="I14" s="3">
        <v>11</v>
      </c>
      <c r="J14" s="77">
        <v>2.6</v>
      </c>
      <c r="K14" s="4">
        <v>4.1568459061602425</v>
      </c>
      <c r="L14" s="2"/>
      <c r="M14" s="2"/>
    </row>
    <row r="15" spans="1:13" ht="14.25">
      <c r="A15" s="53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1" t="s">
        <v>25</v>
      </c>
      <c r="J15" s="11" t="s">
        <v>25</v>
      </c>
      <c r="K15" s="25" t="s">
        <v>25</v>
      </c>
      <c r="L15" s="2"/>
      <c r="M15" s="2"/>
    </row>
    <row r="16" spans="1:13" ht="14.25">
      <c r="A16" s="53" t="s">
        <v>6</v>
      </c>
      <c r="B16" s="11">
        <v>7</v>
      </c>
      <c r="C16" s="3">
        <v>9</v>
      </c>
      <c r="D16" s="3">
        <v>9</v>
      </c>
      <c r="E16" s="3">
        <v>7</v>
      </c>
      <c r="F16" s="3">
        <v>9</v>
      </c>
      <c r="G16" s="3">
        <v>8</v>
      </c>
      <c r="H16" s="3">
        <v>8</v>
      </c>
      <c r="I16" s="3">
        <v>9</v>
      </c>
      <c r="J16" s="85">
        <v>4.5</v>
      </c>
      <c r="K16" s="4">
        <v>4.702347271857376</v>
      </c>
      <c r="L16" s="2"/>
      <c r="M16" s="2"/>
    </row>
    <row r="17" spans="1:13" ht="14.25">
      <c r="A17" s="53" t="s">
        <v>10</v>
      </c>
      <c r="B17" s="11">
        <v>168</v>
      </c>
      <c r="C17" s="3">
        <v>186</v>
      </c>
      <c r="D17" s="3">
        <v>234</v>
      </c>
      <c r="E17" s="3">
        <v>198</v>
      </c>
      <c r="F17" s="3">
        <v>188</v>
      </c>
      <c r="G17" s="3">
        <v>209</v>
      </c>
      <c r="H17" s="3">
        <v>224</v>
      </c>
      <c r="I17" s="3">
        <v>258</v>
      </c>
      <c r="J17" s="77">
        <v>161.3</v>
      </c>
      <c r="K17" s="4">
        <v>162.33205335484772</v>
      </c>
      <c r="L17" s="2"/>
      <c r="M17" s="2"/>
    </row>
    <row r="18" spans="1:14" ht="14.25">
      <c r="A18" s="54" t="s">
        <v>22</v>
      </c>
      <c r="B18" s="46">
        <v>223</v>
      </c>
      <c r="C18" s="44">
        <v>247</v>
      </c>
      <c r="D18" s="44">
        <v>275</v>
      </c>
      <c r="E18" s="44">
        <v>248</v>
      </c>
      <c r="F18" s="44">
        <v>250</v>
      </c>
      <c r="G18" s="42">
        <v>267</v>
      </c>
      <c r="H18" s="44">
        <v>271</v>
      </c>
      <c r="I18" s="44">
        <v>310</v>
      </c>
      <c r="J18" s="43">
        <v>192.4</v>
      </c>
      <c r="K18" s="101">
        <v>196.67553343840962</v>
      </c>
      <c r="L18" s="48"/>
      <c r="M18" s="48"/>
      <c r="N18" s="18"/>
    </row>
    <row r="19" spans="1:15" ht="14.25">
      <c r="A19" s="56" t="s">
        <v>11</v>
      </c>
      <c r="B19" s="49">
        <v>94.8</v>
      </c>
      <c r="C19" s="45">
        <v>110.1</v>
      </c>
      <c r="D19" s="45">
        <v>100.3</v>
      </c>
      <c r="E19" s="45">
        <v>85</v>
      </c>
      <c r="F19" s="45">
        <v>108.1</v>
      </c>
      <c r="G19" s="45">
        <v>101.6</v>
      </c>
      <c r="H19" s="45">
        <v>90.7</v>
      </c>
      <c r="I19" s="70">
        <v>93.1</v>
      </c>
      <c r="J19" s="49">
        <v>91.6</v>
      </c>
      <c r="K19" s="89">
        <v>88.32573519623482</v>
      </c>
      <c r="L19" s="18"/>
      <c r="M19" s="18"/>
      <c r="N19" s="18"/>
      <c r="O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O22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41.28125" style="1" customWidth="1"/>
    <col min="2" max="7" width="6.57421875" style="1" customWidth="1"/>
    <col min="8" max="8" width="7.28125" style="1" customWidth="1"/>
    <col min="9" max="16384" width="9.140625" style="1" customWidth="1"/>
  </cols>
  <sheetData>
    <row r="2" ht="14.25">
      <c r="A2" s="16" t="s">
        <v>56</v>
      </c>
    </row>
    <row r="3" ht="12" customHeight="1"/>
    <row r="4" spans="1:13" ht="14.25">
      <c r="A4" s="110" t="s">
        <v>23</v>
      </c>
      <c r="B4" s="106" t="s">
        <v>42</v>
      </c>
      <c r="C4" s="107"/>
      <c r="D4" s="107"/>
      <c r="E4" s="107"/>
      <c r="F4" s="107"/>
      <c r="G4" s="107"/>
      <c r="H4" s="107"/>
      <c r="I4" s="107"/>
      <c r="J4" s="107"/>
      <c r="K4" s="107"/>
      <c r="L4" s="2"/>
      <c r="M4" s="2"/>
    </row>
    <row r="5" spans="1:11" s="2" customFormat="1" ht="12">
      <c r="A5" s="111"/>
      <c r="B5" s="71">
        <v>2012</v>
      </c>
      <c r="C5" s="71">
        <v>2013</v>
      </c>
      <c r="D5" s="80">
        <v>2014</v>
      </c>
      <c r="E5" s="80">
        <v>2015</v>
      </c>
      <c r="F5" s="80">
        <v>2016</v>
      </c>
      <c r="G5" s="80">
        <v>2017</v>
      </c>
      <c r="H5" s="81">
        <v>2018</v>
      </c>
      <c r="I5" s="24">
        <v>2019</v>
      </c>
      <c r="J5" s="24">
        <v>2020</v>
      </c>
      <c r="K5" s="24">
        <v>2021</v>
      </c>
    </row>
    <row r="6" spans="1:13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3" t="s">
        <v>3</v>
      </c>
      <c r="B7" s="11">
        <v>52</v>
      </c>
      <c r="C7" s="3">
        <v>55</v>
      </c>
      <c r="D7" s="3">
        <v>47</v>
      </c>
      <c r="E7" s="3">
        <v>55</v>
      </c>
      <c r="F7" s="3">
        <v>67</v>
      </c>
      <c r="G7" s="3">
        <v>56</v>
      </c>
      <c r="H7" s="3">
        <v>46</v>
      </c>
      <c r="I7" s="3">
        <v>44</v>
      </c>
      <c r="J7" s="77">
        <v>28.890900000000002</v>
      </c>
      <c r="K7" s="90">
        <v>40.4555</v>
      </c>
      <c r="L7" s="2"/>
      <c r="M7" s="2"/>
    </row>
    <row r="8" spans="1:13" ht="14.25">
      <c r="A8" s="53" t="s">
        <v>8</v>
      </c>
      <c r="B8" s="11">
        <v>1</v>
      </c>
      <c r="C8" s="6">
        <v>0</v>
      </c>
      <c r="D8" s="3">
        <v>2</v>
      </c>
      <c r="E8" s="3">
        <v>5</v>
      </c>
      <c r="F8" s="3">
        <v>3</v>
      </c>
      <c r="G8" s="3">
        <v>1</v>
      </c>
      <c r="H8" s="3">
        <v>1</v>
      </c>
      <c r="I8" s="3">
        <v>2</v>
      </c>
      <c r="J8" s="77">
        <v>16.57196787</v>
      </c>
      <c r="K8" s="90">
        <v>5.24359939</v>
      </c>
      <c r="L8" s="2"/>
      <c r="M8" s="2"/>
    </row>
    <row r="9" spans="1:13" ht="14.25">
      <c r="A9" s="53" t="s">
        <v>24</v>
      </c>
      <c r="B9" s="6">
        <v>0</v>
      </c>
      <c r="C9" s="6">
        <v>0</v>
      </c>
      <c r="D9" s="6">
        <v>0</v>
      </c>
      <c r="E9" s="6">
        <v>0.1</v>
      </c>
      <c r="F9" s="6">
        <v>0</v>
      </c>
      <c r="G9" s="6">
        <v>0</v>
      </c>
      <c r="H9" s="6">
        <v>0</v>
      </c>
      <c r="I9" s="6">
        <v>0</v>
      </c>
      <c r="J9" s="76">
        <v>0</v>
      </c>
      <c r="K9" s="86">
        <v>0</v>
      </c>
      <c r="L9" s="2"/>
      <c r="M9" s="2"/>
    </row>
    <row r="10" spans="1:13" ht="14.25">
      <c r="A10" s="54" t="s">
        <v>7</v>
      </c>
      <c r="B10" s="12">
        <v>53</v>
      </c>
      <c r="C10" s="5">
        <v>55</v>
      </c>
      <c r="D10" s="5">
        <v>49</v>
      </c>
      <c r="E10" s="5">
        <v>60</v>
      </c>
      <c r="F10" s="5">
        <v>70</v>
      </c>
      <c r="G10" s="13">
        <v>57</v>
      </c>
      <c r="H10" s="5">
        <v>47</v>
      </c>
      <c r="I10" s="5">
        <v>46</v>
      </c>
      <c r="J10" s="43">
        <v>46</v>
      </c>
      <c r="K10" s="25">
        <v>45.69909939</v>
      </c>
      <c r="L10" s="2"/>
      <c r="M10" s="2"/>
    </row>
    <row r="11" spans="1:13" ht="14.25">
      <c r="A11" s="68" t="s">
        <v>2</v>
      </c>
      <c r="B11" s="11"/>
      <c r="C11" s="3"/>
      <c r="D11" s="3"/>
      <c r="E11" s="6"/>
      <c r="F11" s="3"/>
      <c r="G11" s="2"/>
      <c r="H11" s="2"/>
      <c r="I11" s="2"/>
      <c r="J11" s="2"/>
      <c r="K11" s="2"/>
      <c r="L11" s="2"/>
      <c r="M11" s="2"/>
    </row>
    <row r="12" spans="1:13" ht="14.25">
      <c r="A12" s="53" t="s">
        <v>4</v>
      </c>
      <c r="B12" s="6">
        <v>0.3</v>
      </c>
      <c r="C12" s="3">
        <v>1</v>
      </c>
      <c r="D12" s="6">
        <v>0</v>
      </c>
      <c r="E12" s="6">
        <v>0.1</v>
      </c>
      <c r="F12" s="6">
        <v>0</v>
      </c>
      <c r="G12" s="3">
        <v>1</v>
      </c>
      <c r="H12" s="3">
        <v>1</v>
      </c>
      <c r="I12" s="6">
        <v>0.1</v>
      </c>
      <c r="J12" s="76">
        <v>0</v>
      </c>
      <c r="K12" s="86">
        <v>0.327</v>
      </c>
      <c r="L12" s="2"/>
      <c r="M12" s="2"/>
    </row>
    <row r="13" spans="1:13" ht="13.5" customHeight="1">
      <c r="A13" s="55" t="s">
        <v>12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76">
        <v>0</v>
      </c>
      <c r="K13" s="86">
        <v>0</v>
      </c>
      <c r="L13" s="2"/>
      <c r="M13" s="2"/>
    </row>
    <row r="14" spans="1:13" ht="14.25">
      <c r="A14" s="53" t="s">
        <v>5</v>
      </c>
      <c r="B14" s="6">
        <v>0</v>
      </c>
      <c r="C14" s="6">
        <v>0</v>
      </c>
      <c r="D14" s="6">
        <v>0.1</v>
      </c>
      <c r="E14" s="3">
        <v>1</v>
      </c>
      <c r="F14" s="6">
        <v>0.1</v>
      </c>
      <c r="G14" s="6">
        <v>0.1</v>
      </c>
      <c r="H14" s="6">
        <v>0.1</v>
      </c>
      <c r="I14" s="6">
        <v>1</v>
      </c>
      <c r="J14" s="76">
        <v>0.18261418904322388</v>
      </c>
      <c r="K14" s="86">
        <v>0.12210417515254676</v>
      </c>
      <c r="L14" s="2"/>
      <c r="M14" s="2"/>
    </row>
    <row r="15" spans="1:13" ht="14.25">
      <c r="A15" s="53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7" t="s">
        <v>25</v>
      </c>
      <c r="H15" s="7" t="s">
        <v>25</v>
      </c>
      <c r="I15" s="15" t="s">
        <v>25</v>
      </c>
      <c r="J15" s="15" t="s">
        <v>25</v>
      </c>
      <c r="K15" s="86" t="s">
        <v>25</v>
      </c>
      <c r="L15" s="2"/>
      <c r="M15" s="2"/>
    </row>
    <row r="16" spans="1:13" ht="14.25">
      <c r="A16" s="53" t="s">
        <v>6</v>
      </c>
      <c r="B16" s="6">
        <v>0</v>
      </c>
      <c r="C16" s="6">
        <v>0</v>
      </c>
      <c r="D16" s="6">
        <v>0</v>
      </c>
      <c r="E16" s="6">
        <v>0</v>
      </c>
      <c r="F16" s="6">
        <v>0.2</v>
      </c>
      <c r="G16" s="6">
        <v>0.1</v>
      </c>
      <c r="H16" s="6">
        <v>0</v>
      </c>
      <c r="I16" s="6">
        <v>0</v>
      </c>
      <c r="J16" s="84">
        <v>0.0014396094955668147</v>
      </c>
      <c r="K16" s="86">
        <v>0.06094893153644416</v>
      </c>
      <c r="L16" s="2"/>
      <c r="M16" s="2"/>
    </row>
    <row r="17" spans="1:13" ht="14.25">
      <c r="A17" s="53" t="s">
        <v>10</v>
      </c>
      <c r="B17" s="11">
        <v>53</v>
      </c>
      <c r="C17" s="3">
        <v>54</v>
      </c>
      <c r="D17" s="3">
        <v>49</v>
      </c>
      <c r="E17" s="3">
        <v>59</v>
      </c>
      <c r="F17" s="3">
        <v>70</v>
      </c>
      <c r="G17" s="3">
        <v>56</v>
      </c>
      <c r="H17" s="3">
        <v>46</v>
      </c>
      <c r="I17" s="3">
        <v>45</v>
      </c>
      <c r="J17" s="77">
        <v>45.27881407146121</v>
      </c>
      <c r="K17" s="90">
        <v>45.189046283311015</v>
      </c>
      <c r="L17" s="2"/>
      <c r="M17" s="2"/>
    </row>
    <row r="18" spans="1:14" ht="14.25">
      <c r="A18" s="54" t="s">
        <v>22</v>
      </c>
      <c r="B18" s="46">
        <v>52</v>
      </c>
      <c r="C18" s="44">
        <v>55</v>
      </c>
      <c r="D18" s="44">
        <v>49</v>
      </c>
      <c r="E18" s="44">
        <v>60</v>
      </c>
      <c r="F18" s="44">
        <v>70</v>
      </c>
      <c r="G18" s="42">
        <v>57</v>
      </c>
      <c r="H18" s="44">
        <v>47</v>
      </c>
      <c r="I18" s="44">
        <v>46</v>
      </c>
      <c r="J18" s="43">
        <v>46</v>
      </c>
      <c r="K18" s="101">
        <v>45.69909939000001</v>
      </c>
      <c r="L18" s="48"/>
      <c r="M18" s="48"/>
      <c r="N18" s="18"/>
    </row>
    <row r="19" spans="1:15" ht="14.25">
      <c r="A19" s="56" t="s">
        <v>11</v>
      </c>
      <c r="B19" s="49">
        <v>99.1</v>
      </c>
      <c r="C19" s="45">
        <v>100.5</v>
      </c>
      <c r="D19" s="45">
        <v>95.3</v>
      </c>
      <c r="E19" s="45">
        <v>91.1</v>
      </c>
      <c r="F19" s="45">
        <v>95.2</v>
      </c>
      <c r="G19" s="45">
        <v>99.9</v>
      </c>
      <c r="H19" s="45">
        <v>100.1</v>
      </c>
      <c r="I19" s="70">
        <v>96.3</v>
      </c>
      <c r="J19" s="49">
        <v>63.548344734020844</v>
      </c>
      <c r="K19" s="89">
        <v>89.16382654516617</v>
      </c>
      <c r="L19" s="18"/>
      <c r="M19" s="18"/>
      <c r="N19" s="18"/>
      <c r="O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AO22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1.421875" style="1" customWidth="1"/>
    <col min="2" max="2" width="7.00390625" style="1" customWidth="1"/>
    <col min="3" max="7" width="6.57421875" style="1" customWidth="1"/>
    <col min="8" max="8" width="7.421875" style="1" customWidth="1"/>
    <col min="9" max="9" width="9.140625" style="1" customWidth="1"/>
    <col min="10" max="41" width="9.140625" style="2" customWidth="1"/>
    <col min="42" max="16384" width="9.140625" style="1" customWidth="1"/>
  </cols>
  <sheetData>
    <row r="2" ht="14.25">
      <c r="A2" s="16" t="s">
        <v>57</v>
      </c>
    </row>
    <row r="3" ht="12.75" customHeight="1">
      <c r="B3" s="18"/>
    </row>
    <row r="4" spans="1:11" ht="14.25">
      <c r="A4" s="104" t="s">
        <v>23</v>
      </c>
      <c r="B4" s="106" t="s">
        <v>31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4.25">
      <c r="A5" s="104"/>
      <c r="B5" s="71">
        <v>2012</v>
      </c>
      <c r="C5" s="71">
        <v>2013</v>
      </c>
      <c r="D5" s="61">
        <v>2014</v>
      </c>
      <c r="E5" s="61">
        <v>2015</v>
      </c>
      <c r="F5" s="61">
        <v>2016</v>
      </c>
      <c r="G5" s="61">
        <v>2017</v>
      </c>
      <c r="H5" s="72">
        <v>2018</v>
      </c>
      <c r="I5" s="24">
        <v>2019</v>
      </c>
      <c r="J5" s="24">
        <v>2020</v>
      </c>
      <c r="K5" s="72">
        <v>2021</v>
      </c>
    </row>
    <row r="6" spans="1:9" ht="14.25">
      <c r="A6" s="67" t="s">
        <v>1</v>
      </c>
      <c r="B6" s="58"/>
      <c r="C6" s="2"/>
      <c r="D6" s="2"/>
      <c r="E6" s="2"/>
      <c r="F6" s="2"/>
      <c r="G6" s="2"/>
      <c r="H6" s="2"/>
      <c r="I6" s="2"/>
    </row>
    <row r="7" spans="1:14" ht="14.25">
      <c r="A7" s="53" t="s">
        <v>3</v>
      </c>
      <c r="B7" s="31">
        <v>495</v>
      </c>
      <c r="C7" s="31">
        <v>1009</v>
      </c>
      <c r="D7" s="31">
        <v>1102</v>
      </c>
      <c r="E7" s="31">
        <v>922</v>
      </c>
      <c r="F7" s="31">
        <v>1293</v>
      </c>
      <c r="G7" s="31">
        <v>1251</v>
      </c>
      <c r="H7" s="31">
        <v>1163</v>
      </c>
      <c r="I7" s="3">
        <v>1147</v>
      </c>
      <c r="J7" s="77">
        <v>569.7349</v>
      </c>
      <c r="K7" s="4">
        <v>1565.2175</v>
      </c>
      <c r="L7" s="3"/>
      <c r="M7" s="3"/>
      <c r="N7" s="3"/>
    </row>
    <row r="8" spans="1:14" ht="14.25">
      <c r="A8" s="53" t="s">
        <v>8</v>
      </c>
      <c r="B8" s="31">
        <v>106</v>
      </c>
      <c r="C8" s="31">
        <v>89</v>
      </c>
      <c r="D8" s="31">
        <v>66</v>
      </c>
      <c r="E8" s="31">
        <v>68</v>
      </c>
      <c r="F8" s="31">
        <v>66</v>
      </c>
      <c r="G8" s="31">
        <v>79</v>
      </c>
      <c r="H8" s="31">
        <v>75</v>
      </c>
      <c r="I8" s="3">
        <v>66</v>
      </c>
      <c r="J8" s="77">
        <v>25.99746867817</v>
      </c>
      <c r="K8" s="4">
        <v>26.4996807652</v>
      </c>
      <c r="L8" s="3"/>
      <c r="M8" s="3"/>
      <c r="N8" s="3"/>
    </row>
    <row r="9" spans="1:14" ht="14.25">
      <c r="A9" s="53" t="s">
        <v>24</v>
      </c>
      <c r="B9" s="31">
        <v>116</v>
      </c>
      <c r="C9" s="31">
        <v>-53</v>
      </c>
      <c r="D9" s="31">
        <v>-4</v>
      </c>
      <c r="E9" s="31">
        <v>26</v>
      </c>
      <c r="F9" s="31">
        <v>-33</v>
      </c>
      <c r="G9" s="31">
        <v>13</v>
      </c>
      <c r="H9" s="31">
        <v>-4</v>
      </c>
      <c r="I9" s="3">
        <v>61</v>
      </c>
      <c r="J9" s="77">
        <v>205.89900374073</v>
      </c>
      <c r="K9" s="4">
        <v>-43.27668995588058</v>
      </c>
      <c r="L9" s="3"/>
      <c r="M9" s="3"/>
      <c r="N9" s="3"/>
    </row>
    <row r="10" spans="1:14" ht="14.25">
      <c r="A10" s="54" t="s">
        <v>7</v>
      </c>
      <c r="B10" s="33">
        <v>717</v>
      </c>
      <c r="C10" s="33">
        <v>1045</v>
      </c>
      <c r="D10" s="33">
        <v>1164</v>
      </c>
      <c r="E10" s="34">
        <v>1016</v>
      </c>
      <c r="F10" s="34">
        <v>1326</v>
      </c>
      <c r="G10" s="34">
        <v>1343</v>
      </c>
      <c r="H10" s="34">
        <v>1234</v>
      </c>
      <c r="I10" s="34">
        <v>1274</v>
      </c>
      <c r="J10" s="43">
        <v>801.6313724189</v>
      </c>
      <c r="K10" s="101">
        <v>1548.4404908093195</v>
      </c>
      <c r="L10" s="3"/>
      <c r="M10" s="3"/>
      <c r="N10" s="3"/>
    </row>
    <row r="11" spans="1:11" ht="14.25">
      <c r="A11" s="68" t="s">
        <v>2</v>
      </c>
      <c r="B11" s="31"/>
      <c r="C11" s="31"/>
      <c r="D11" s="31"/>
      <c r="E11" s="31"/>
      <c r="F11" s="31"/>
      <c r="G11" s="31"/>
      <c r="H11" s="31"/>
      <c r="I11" s="2"/>
      <c r="K11" s="3"/>
    </row>
    <row r="12" spans="1:14" ht="14.25">
      <c r="A12" s="53" t="s">
        <v>4</v>
      </c>
      <c r="B12" s="31">
        <v>73</v>
      </c>
      <c r="C12" s="31">
        <v>327</v>
      </c>
      <c r="D12" s="31">
        <v>473</v>
      </c>
      <c r="E12" s="31">
        <v>326</v>
      </c>
      <c r="F12" s="31">
        <v>675</v>
      </c>
      <c r="G12" s="31">
        <v>683</v>
      </c>
      <c r="H12" s="31">
        <v>511</v>
      </c>
      <c r="I12" s="3">
        <v>564</v>
      </c>
      <c r="J12" s="77">
        <v>151.9370490184</v>
      </c>
      <c r="K12" s="4">
        <v>886.55965510959</v>
      </c>
      <c r="L12" s="3"/>
      <c r="M12" s="3"/>
      <c r="N12" s="3"/>
    </row>
    <row r="13" spans="1:14" ht="14.25">
      <c r="A13" s="55" t="s">
        <v>12</v>
      </c>
      <c r="B13" s="31">
        <v>80</v>
      </c>
      <c r="C13" s="31">
        <v>83</v>
      </c>
      <c r="D13" s="31">
        <v>83</v>
      </c>
      <c r="E13" s="31">
        <v>78</v>
      </c>
      <c r="F13" s="31">
        <v>76</v>
      </c>
      <c r="G13" s="31">
        <v>82</v>
      </c>
      <c r="H13" s="31">
        <v>77</v>
      </c>
      <c r="I13" s="3">
        <v>76</v>
      </c>
      <c r="J13" s="77">
        <v>73.21829133758047</v>
      </c>
      <c r="K13" s="4">
        <v>70.69109028259263</v>
      </c>
      <c r="L13" s="3"/>
      <c r="M13" s="3"/>
      <c r="N13" s="3"/>
    </row>
    <row r="14" spans="1:14" ht="14.25">
      <c r="A14" s="53" t="s">
        <v>5</v>
      </c>
      <c r="B14" s="31">
        <v>88</v>
      </c>
      <c r="C14" s="31">
        <v>194</v>
      </c>
      <c r="D14" s="31">
        <v>177</v>
      </c>
      <c r="E14" s="31">
        <v>189</v>
      </c>
      <c r="F14" s="31">
        <v>194</v>
      </c>
      <c r="G14" s="31">
        <v>192</v>
      </c>
      <c r="H14" s="31">
        <v>198</v>
      </c>
      <c r="I14" s="3">
        <v>176</v>
      </c>
      <c r="J14" s="77">
        <v>122.70487341894868</v>
      </c>
      <c r="K14" s="4">
        <v>120.88069735523372</v>
      </c>
      <c r="L14" s="3"/>
      <c r="M14" s="3"/>
      <c r="N14" s="3"/>
    </row>
    <row r="15" spans="1:14" ht="14.25">
      <c r="A15" s="53" t="s">
        <v>9</v>
      </c>
      <c r="B15" s="35" t="s">
        <v>25</v>
      </c>
      <c r="C15" s="35">
        <v>2</v>
      </c>
      <c r="D15" s="40">
        <v>0.4</v>
      </c>
      <c r="E15" s="35" t="s">
        <v>25</v>
      </c>
      <c r="F15" s="35" t="s">
        <v>25</v>
      </c>
      <c r="G15" s="35" t="s">
        <v>25</v>
      </c>
      <c r="H15" s="35" t="s">
        <v>25</v>
      </c>
      <c r="I15" s="4" t="s">
        <v>25</v>
      </c>
      <c r="J15" s="76">
        <v>0.026699999999999998</v>
      </c>
      <c r="K15" s="86">
        <v>0.01</v>
      </c>
      <c r="L15" s="3"/>
      <c r="M15" s="3"/>
      <c r="N15" s="3"/>
    </row>
    <row r="16" spans="1:14" ht="14.25">
      <c r="A16" s="53" t="s">
        <v>6</v>
      </c>
      <c r="B16" s="31">
        <v>6</v>
      </c>
      <c r="C16" s="31">
        <v>9</v>
      </c>
      <c r="D16" s="31">
        <v>6</v>
      </c>
      <c r="E16" s="31">
        <v>4</v>
      </c>
      <c r="F16" s="31">
        <v>8</v>
      </c>
      <c r="G16" s="31">
        <v>5</v>
      </c>
      <c r="H16" s="31">
        <v>5</v>
      </c>
      <c r="I16" s="3">
        <v>5</v>
      </c>
      <c r="J16" s="85">
        <v>4.162127528760975</v>
      </c>
      <c r="K16" s="4">
        <v>4.493795865032987</v>
      </c>
      <c r="L16" s="3"/>
      <c r="M16" s="3"/>
      <c r="N16" s="3"/>
    </row>
    <row r="17" spans="1:14" ht="14.25">
      <c r="A17" s="53" t="s">
        <v>10</v>
      </c>
      <c r="B17" s="31">
        <v>470</v>
      </c>
      <c r="C17" s="31">
        <v>430</v>
      </c>
      <c r="D17" s="31">
        <v>425</v>
      </c>
      <c r="E17" s="31">
        <v>419</v>
      </c>
      <c r="F17" s="31">
        <v>373</v>
      </c>
      <c r="G17" s="31">
        <v>381</v>
      </c>
      <c r="H17" s="31">
        <v>443</v>
      </c>
      <c r="I17" s="3">
        <v>454</v>
      </c>
      <c r="J17" s="77">
        <v>449.58233111521</v>
      </c>
      <c r="K17" s="4">
        <v>465.8052521968701</v>
      </c>
      <c r="L17" s="3"/>
      <c r="M17" s="3"/>
      <c r="N17" s="3"/>
    </row>
    <row r="18" spans="1:14" ht="14.25">
      <c r="A18" s="54" t="s">
        <v>22</v>
      </c>
      <c r="B18" s="52">
        <v>717</v>
      </c>
      <c r="C18" s="52">
        <v>1045</v>
      </c>
      <c r="D18" s="52">
        <v>1164</v>
      </c>
      <c r="E18" s="52">
        <v>1016</v>
      </c>
      <c r="F18" s="52">
        <v>1326</v>
      </c>
      <c r="G18" s="52">
        <v>1343</v>
      </c>
      <c r="H18" s="52">
        <v>1234</v>
      </c>
      <c r="I18" s="52">
        <v>1274</v>
      </c>
      <c r="J18" s="43">
        <v>801.6313724189001</v>
      </c>
      <c r="K18" s="88">
        <v>1548.4404908093195</v>
      </c>
      <c r="L18" s="47"/>
      <c r="M18" s="47"/>
      <c r="N18" s="47"/>
    </row>
    <row r="19" spans="1:14" ht="14.25">
      <c r="A19" s="56" t="s">
        <v>11</v>
      </c>
      <c r="B19" s="45">
        <f>B7/(B13+B14+B16+B17)*100</f>
        <v>76.86335403726709</v>
      </c>
      <c r="C19" s="45">
        <v>140.4</v>
      </c>
      <c r="D19" s="45">
        <f>D7/(D13+D14+D15+D16+D17)*100</f>
        <v>159.3867515186578</v>
      </c>
      <c r="E19" s="45">
        <v>133.7</v>
      </c>
      <c r="F19" s="45">
        <v>198.5</v>
      </c>
      <c r="G19" s="45">
        <v>189.6</v>
      </c>
      <c r="H19" s="45">
        <v>160.8</v>
      </c>
      <c r="I19" s="70">
        <v>161.6</v>
      </c>
      <c r="J19" s="49">
        <v>87.69276250067995</v>
      </c>
      <c r="K19" s="89">
        <v>236.48025680412368</v>
      </c>
      <c r="L19" s="48"/>
      <c r="M19" s="48"/>
      <c r="N19" s="48"/>
    </row>
    <row r="20" ht="14.25">
      <c r="A20" s="22"/>
    </row>
    <row r="21" spans="1:41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Q22"/>
  <sheetViews>
    <sheetView zoomScalePageLayoutView="0" workbookViewId="0" topLeftCell="B1">
      <selection activeCell="A21" sqref="A21:IV22"/>
    </sheetView>
  </sheetViews>
  <sheetFormatPr defaultColWidth="9.140625" defaultRowHeight="15"/>
  <cols>
    <col min="1" max="1" width="41.28125" style="1" customWidth="1"/>
    <col min="2" max="13" width="6.57421875" style="1" customWidth="1"/>
    <col min="14" max="16384" width="9.140625" style="1" customWidth="1"/>
  </cols>
  <sheetData>
    <row r="2" spans="1:5" ht="18">
      <c r="A2" s="16" t="s">
        <v>56</v>
      </c>
      <c r="B2" s="17"/>
      <c r="C2" s="17"/>
      <c r="D2" s="17"/>
      <c r="E2" s="17"/>
    </row>
    <row r="3" spans="6:7" ht="14.25" customHeight="1">
      <c r="F3" s="18"/>
      <c r="G3" s="18"/>
    </row>
    <row r="4" spans="1:17" ht="14.25">
      <c r="A4" s="104" t="s">
        <v>23</v>
      </c>
      <c r="B4" s="106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2" customFormat="1" ht="12">
      <c r="A5" s="104"/>
      <c r="B5" s="61">
        <v>2006</v>
      </c>
      <c r="C5" s="61">
        <v>2007</v>
      </c>
      <c r="D5" s="61">
        <v>2008</v>
      </c>
      <c r="E5" s="61">
        <v>2009</v>
      </c>
      <c r="F5" s="75">
        <v>2010</v>
      </c>
      <c r="G5" s="75">
        <v>2011</v>
      </c>
      <c r="H5" s="71">
        <v>2012</v>
      </c>
      <c r="I5" s="71">
        <v>2013</v>
      </c>
      <c r="J5" s="80">
        <v>2014</v>
      </c>
      <c r="K5" s="80">
        <v>2015</v>
      </c>
      <c r="L5" s="80">
        <v>2016</v>
      </c>
      <c r="M5" s="80">
        <v>2017</v>
      </c>
      <c r="N5" s="81">
        <v>2018</v>
      </c>
      <c r="O5" s="24">
        <v>2019</v>
      </c>
      <c r="P5" s="24">
        <v>2020</v>
      </c>
      <c r="Q5" s="24">
        <v>2021</v>
      </c>
    </row>
    <row r="6" spans="1:15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</row>
    <row r="7" spans="1:17" ht="14.25">
      <c r="A7" s="53" t="s">
        <v>3</v>
      </c>
      <c r="B7" s="2">
        <v>329</v>
      </c>
      <c r="C7" s="2">
        <v>277</v>
      </c>
      <c r="D7" s="2">
        <v>371</v>
      </c>
      <c r="E7" s="2">
        <v>308</v>
      </c>
      <c r="F7" s="2">
        <v>322</v>
      </c>
      <c r="G7" s="2">
        <v>378</v>
      </c>
      <c r="H7" s="2">
        <v>380</v>
      </c>
      <c r="I7" s="3">
        <v>419</v>
      </c>
      <c r="J7" s="3">
        <v>497.291</v>
      </c>
      <c r="K7" s="3">
        <v>486</v>
      </c>
      <c r="L7" s="3">
        <v>596</v>
      </c>
      <c r="M7" s="3">
        <v>666</v>
      </c>
      <c r="N7" s="3">
        <v>894</v>
      </c>
      <c r="O7" s="3">
        <v>846</v>
      </c>
      <c r="P7" s="77">
        <v>665.0974</v>
      </c>
      <c r="Q7" s="90">
        <v>875.9634</v>
      </c>
    </row>
    <row r="8" spans="1:17" ht="14.25">
      <c r="A8" s="53" t="s">
        <v>8</v>
      </c>
      <c r="B8" s="2">
        <v>65</v>
      </c>
      <c r="C8" s="2">
        <v>63</v>
      </c>
      <c r="D8" s="2">
        <v>53</v>
      </c>
      <c r="E8" s="2">
        <v>54</v>
      </c>
      <c r="F8" s="2">
        <v>66</v>
      </c>
      <c r="G8" s="2">
        <v>71</v>
      </c>
      <c r="H8" s="2">
        <v>62</v>
      </c>
      <c r="I8" s="3">
        <v>61</v>
      </c>
      <c r="J8" s="3">
        <v>60.987</v>
      </c>
      <c r="K8" s="3">
        <v>54</v>
      </c>
      <c r="L8" s="3">
        <v>40</v>
      </c>
      <c r="M8" s="3">
        <v>46</v>
      </c>
      <c r="N8" s="3">
        <v>65</v>
      </c>
      <c r="O8" s="3">
        <v>63</v>
      </c>
      <c r="P8" s="77">
        <v>34.694196378</v>
      </c>
      <c r="Q8" s="90">
        <v>41.495451114699996</v>
      </c>
    </row>
    <row r="9" spans="1:17" ht="14.25">
      <c r="A9" s="53" t="s">
        <v>24</v>
      </c>
      <c r="B9" s="2">
        <v>37</v>
      </c>
      <c r="C9" s="2">
        <v>26</v>
      </c>
      <c r="D9" s="2">
        <v>-38</v>
      </c>
      <c r="E9" s="2">
        <v>99</v>
      </c>
      <c r="F9" s="2">
        <v>83</v>
      </c>
      <c r="G9" s="2">
        <v>55</v>
      </c>
      <c r="H9" s="2">
        <v>-16</v>
      </c>
      <c r="I9" s="3">
        <v>49</v>
      </c>
      <c r="J9" s="3">
        <v>-20.297</v>
      </c>
      <c r="K9" s="3">
        <v>4</v>
      </c>
      <c r="L9" s="3">
        <v>-16</v>
      </c>
      <c r="M9" s="3">
        <v>-12</v>
      </c>
      <c r="N9" s="3">
        <v>-212</v>
      </c>
      <c r="O9" s="3">
        <v>-118</v>
      </c>
      <c r="P9" s="77">
        <v>33.9</v>
      </c>
      <c r="Q9" s="90">
        <v>-142.38345783983345</v>
      </c>
    </row>
    <row r="10" spans="1:17" ht="14.25">
      <c r="A10" s="54" t="s">
        <v>7</v>
      </c>
      <c r="B10" s="13">
        <v>431</v>
      </c>
      <c r="C10" s="13">
        <v>366</v>
      </c>
      <c r="D10" s="13">
        <v>386</v>
      </c>
      <c r="E10" s="13">
        <v>461</v>
      </c>
      <c r="F10" s="13">
        <v>471</v>
      </c>
      <c r="G10" s="13">
        <v>504</v>
      </c>
      <c r="H10" s="13">
        <v>426</v>
      </c>
      <c r="I10" s="5">
        <v>529</v>
      </c>
      <c r="J10" s="5">
        <v>537.98</v>
      </c>
      <c r="K10" s="5">
        <v>544</v>
      </c>
      <c r="L10" s="5">
        <v>620</v>
      </c>
      <c r="M10" s="5">
        <v>700</v>
      </c>
      <c r="N10" s="5">
        <v>747</v>
      </c>
      <c r="O10" s="5">
        <v>791</v>
      </c>
      <c r="P10" s="43">
        <v>733.7</v>
      </c>
      <c r="Q10" s="101">
        <v>775.0753932748665</v>
      </c>
    </row>
    <row r="11" spans="1:17" ht="14.25">
      <c r="A11" s="68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2"/>
      <c r="N11" s="2"/>
      <c r="O11" s="2"/>
      <c r="Q11" s="21"/>
    </row>
    <row r="12" spans="1:17" ht="14.25">
      <c r="A12" s="53" t="s">
        <v>4</v>
      </c>
      <c r="B12" s="2">
        <v>263</v>
      </c>
      <c r="C12" s="2">
        <v>244</v>
      </c>
      <c r="D12" s="2">
        <v>219</v>
      </c>
      <c r="E12" s="2">
        <v>317</v>
      </c>
      <c r="F12" s="2">
        <v>316</v>
      </c>
      <c r="G12" s="2">
        <v>345</v>
      </c>
      <c r="H12" s="2">
        <v>271</v>
      </c>
      <c r="I12" s="3">
        <v>370</v>
      </c>
      <c r="J12" s="3">
        <v>295.45</v>
      </c>
      <c r="K12" s="3">
        <v>288</v>
      </c>
      <c r="L12" s="3">
        <v>319</v>
      </c>
      <c r="M12" s="3">
        <v>446</v>
      </c>
      <c r="N12" s="3">
        <v>413</v>
      </c>
      <c r="O12" s="3">
        <v>478</v>
      </c>
      <c r="P12" s="77">
        <v>421.08467466589997</v>
      </c>
      <c r="Q12" s="90">
        <v>435.5573256310001</v>
      </c>
    </row>
    <row r="13" spans="1:17" ht="13.5" customHeight="1">
      <c r="A13" s="55" t="s">
        <v>12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14" t="s">
        <v>25</v>
      </c>
      <c r="N13" s="14" t="s">
        <v>25</v>
      </c>
      <c r="O13" s="11" t="s">
        <v>25</v>
      </c>
      <c r="P13" s="11" t="s">
        <v>25</v>
      </c>
      <c r="Q13" s="90" t="s">
        <v>25</v>
      </c>
    </row>
    <row r="14" spans="1:17" ht="14.25">
      <c r="A14" s="53" t="s">
        <v>5</v>
      </c>
      <c r="B14" s="2">
        <v>7</v>
      </c>
      <c r="C14" s="2">
        <v>5</v>
      </c>
      <c r="D14" s="2">
        <v>1</v>
      </c>
      <c r="E14" s="2">
        <v>2</v>
      </c>
      <c r="F14" s="2">
        <v>2</v>
      </c>
      <c r="G14" s="2">
        <v>2</v>
      </c>
      <c r="H14" s="2">
        <v>1</v>
      </c>
      <c r="I14" s="3">
        <v>1</v>
      </c>
      <c r="J14" s="3">
        <v>0.603</v>
      </c>
      <c r="K14" s="3">
        <v>2</v>
      </c>
      <c r="L14" s="3">
        <v>1</v>
      </c>
      <c r="M14" s="3">
        <v>1</v>
      </c>
      <c r="N14" s="3">
        <v>1</v>
      </c>
      <c r="O14" s="3">
        <v>1</v>
      </c>
      <c r="P14" s="76">
        <v>0.1135681628315385</v>
      </c>
      <c r="Q14" s="86">
        <v>0.25449683492768327</v>
      </c>
    </row>
    <row r="15" spans="1:17" ht="14.25">
      <c r="A15" s="53" t="s">
        <v>9</v>
      </c>
      <c r="B15" s="2">
        <v>26</v>
      </c>
      <c r="C15" s="2">
        <v>22</v>
      </c>
      <c r="D15" s="2">
        <v>29</v>
      </c>
      <c r="E15" s="2">
        <v>28</v>
      </c>
      <c r="F15" s="2">
        <v>24</v>
      </c>
      <c r="G15" s="2">
        <v>26</v>
      </c>
      <c r="H15" s="2">
        <v>26</v>
      </c>
      <c r="I15" s="3">
        <v>29</v>
      </c>
      <c r="J15" s="3">
        <v>34.4</v>
      </c>
      <c r="K15" s="3">
        <v>32</v>
      </c>
      <c r="L15" s="3">
        <v>39</v>
      </c>
      <c r="M15" s="3">
        <v>43</v>
      </c>
      <c r="N15" s="3">
        <v>58</v>
      </c>
      <c r="O15" s="3">
        <v>55</v>
      </c>
      <c r="P15" s="77">
        <v>43.259800000000006</v>
      </c>
      <c r="Q15" s="90">
        <v>56.6325</v>
      </c>
    </row>
    <row r="16" spans="1:17" ht="14.25">
      <c r="A16" s="53" t="s">
        <v>6</v>
      </c>
      <c r="B16" s="2">
        <v>7</v>
      </c>
      <c r="C16" s="2">
        <v>9</v>
      </c>
      <c r="D16" s="2">
        <v>6</v>
      </c>
      <c r="E16" s="2">
        <v>5</v>
      </c>
      <c r="F16" s="2">
        <v>7</v>
      </c>
      <c r="G16" s="2">
        <v>8</v>
      </c>
      <c r="H16" s="2">
        <v>6</v>
      </c>
      <c r="I16" s="3">
        <v>4</v>
      </c>
      <c r="J16" s="3">
        <v>5.809</v>
      </c>
      <c r="K16" s="3">
        <v>5</v>
      </c>
      <c r="L16" s="3">
        <v>4</v>
      </c>
      <c r="M16" s="3">
        <v>3</v>
      </c>
      <c r="N16" s="3">
        <v>9</v>
      </c>
      <c r="O16" s="3">
        <v>8</v>
      </c>
      <c r="P16" s="85">
        <v>8.7</v>
      </c>
      <c r="Q16" s="90">
        <v>8.759627825041184</v>
      </c>
    </row>
    <row r="17" spans="1:17" ht="14.25">
      <c r="A17" s="53" t="s">
        <v>10</v>
      </c>
      <c r="B17" s="2">
        <v>128</v>
      </c>
      <c r="C17" s="2">
        <v>86</v>
      </c>
      <c r="D17" s="2">
        <v>131</v>
      </c>
      <c r="E17" s="2">
        <v>109</v>
      </c>
      <c r="F17" s="2">
        <v>122</v>
      </c>
      <c r="G17" s="2">
        <v>123</v>
      </c>
      <c r="H17" s="2">
        <v>122</v>
      </c>
      <c r="I17" s="3">
        <v>125</v>
      </c>
      <c r="J17" s="3">
        <v>201.718</v>
      </c>
      <c r="K17" s="3">
        <v>217</v>
      </c>
      <c r="L17" s="3">
        <v>257</v>
      </c>
      <c r="M17" s="3">
        <v>207</v>
      </c>
      <c r="N17" s="3">
        <v>266</v>
      </c>
      <c r="O17" s="3">
        <v>249</v>
      </c>
      <c r="P17" s="77">
        <v>258.6</v>
      </c>
      <c r="Q17" s="90">
        <v>273.8714429838975</v>
      </c>
    </row>
    <row r="18" spans="1:17" ht="14.25">
      <c r="A18" s="54" t="s">
        <v>22</v>
      </c>
      <c r="B18" s="42">
        <v>431</v>
      </c>
      <c r="C18" s="42">
        <v>366</v>
      </c>
      <c r="D18" s="42">
        <v>386</v>
      </c>
      <c r="E18" s="42">
        <v>461</v>
      </c>
      <c r="F18" s="42">
        <v>471</v>
      </c>
      <c r="G18" s="42">
        <v>504</v>
      </c>
      <c r="H18" s="42">
        <v>426</v>
      </c>
      <c r="I18" s="44">
        <v>529</v>
      </c>
      <c r="J18" s="44">
        <v>537.98</v>
      </c>
      <c r="K18" s="44">
        <v>544</v>
      </c>
      <c r="L18" s="44">
        <v>620</v>
      </c>
      <c r="M18" s="44">
        <v>700</v>
      </c>
      <c r="N18" s="44">
        <v>747</v>
      </c>
      <c r="O18" s="5">
        <v>791</v>
      </c>
      <c r="P18" s="43">
        <v>733.7</v>
      </c>
      <c r="Q18" s="25">
        <v>775.0753932748664</v>
      </c>
    </row>
    <row r="19" spans="1:17" ht="14.25">
      <c r="A19" s="56" t="s">
        <v>11</v>
      </c>
      <c r="B19" s="45">
        <v>195.83333333333331</v>
      </c>
      <c r="C19" s="45">
        <v>227.04918032786887</v>
      </c>
      <c r="D19" s="45">
        <v>222.15568862275447</v>
      </c>
      <c r="E19" s="45">
        <v>213.88888888888889</v>
      </c>
      <c r="F19" s="45">
        <v>207.74193548387098</v>
      </c>
      <c r="G19" s="45">
        <v>237.73584905660377</v>
      </c>
      <c r="H19" s="45">
        <v>245.16129032258064</v>
      </c>
      <c r="I19" s="45">
        <v>263.52201257861634</v>
      </c>
      <c r="J19" s="45">
        <v>205.04308745309862</v>
      </c>
      <c r="K19" s="45">
        <v>196.1</v>
      </c>
      <c r="L19" s="45">
        <v>205.8</v>
      </c>
      <c r="M19" s="45">
        <v>262.3</v>
      </c>
      <c r="N19" s="45">
        <v>267.9</v>
      </c>
      <c r="O19" s="70">
        <v>270.2</v>
      </c>
      <c r="P19" s="49">
        <v>212.74651657728208</v>
      </c>
      <c r="Q19" s="89">
        <v>258.00199856192387</v>
      </c>
    </row>
    <row r="20" spans="1:14" ht="14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5">
    <mergeCell ref="A4:A5"/>
    <mergeCell ref="A20:N20"/>
    <mergeCell ref="B4:Q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28125" style="1" customWidth="1"/>
    <col min="2" max="4" width="6.57421875" style="1" customWidth="1"/>
    <col min="5" max="5" width="6.8515625" style="1" customWidth="1"/>
    <col min="6" max="16384" width="9.140625" style="1" customWidth="1"/>
  </cols>
  <sheetData>
    <row r="2" spans="1:3" ht="18">
      <c r="A2" s="16" t="s">
        <v>56</v>
      </c>
      <c r="B2" s="17"/>
      <c r="C2" s="17"/>
    </row>
    <row r="3" ht="14.25" customHeight="1">
      <c r="D3" s="18"/>
    </row>
    <row r="4" spans="1:13" ht="14.25">
      <c r="A4" s="104" t="s">
        <v>23</v>
      </c>
      <c r="B4" s="106" t="s">
        <v>26</v>
      </c>
      <c r="C4" s="107"/>
      <c r="D4" s="107"/>
      <c r="E4" s="107"/>
      <c r="F4" s="107"/>
      <c r="G4" s="107"/>
      <c r="H4" s="107"/>
      <c r="I4" s="2"/>
      <c r="J4" s="2"/>
      <c r="K4" s="2"/>
      <c r="L4" s="2"/>
      <c r="M4" s="2"/>
    </row>
    <row r="5" spans="1:13" ht="14.25">
      <c r="A5" s="104"/>
      <c r="B5" s="80">
        <v>2015</v>
      </c>
      <c r="C5" s="80">
        <v>2016</v>
      </c>
      <c r="D5" s="75">
        <v>2017</v>
      </c>
      <c r="E5" s="81">
        <v>2018</v>
      </c>
      <c r="F5" s="24">
        <v>2019</v>
      </c>
      <c r="G5" s="24">
        <v>2020</v>
      </c>
      <c r="H5" s="24">
        <v>2021</v>
      </c>
      <c r="I5" s="2"/>
      <c r="J5" s="2"/>
      <c r="K5" s="2"/>
      <c r="L5" s="2"/>
      <c r="M5" s="2"/>
    </row>
    <row r="6" spans="1:13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3" t="s">
        <v>3</v>
      </c>
      <c r="B7" s="2">
        <v>308</v>
      </c>
      <c r="C7" s="2">
        <v>412</v>
      </c>
      <c r="D7" s="26">
        <v>487</v>
      </c>
      <c r="E7" s="26">
        <v>665</v>
      </c>
      <c r="F7" s="2">
        <v>611</v>
      </c>
      <c r="G7" s="76">
        <v>480.36809999999997</v>
      </c>
      <c r="H7" s="4">
        <v>647.6687</v>
      </c>
      <c r="I7" s="2"/>
      <c r="J7" s="2"/>
      <c r="K7" s="2"/>
      <c r="L7" s="2"/>
      <c r="M7" s="2"/>
    </row>
    <row r="8" spans="1:13" ht="14.25">
      <c r="A8" s="53" t="s">
        <v>8</v>
      </c>
      <c r="B8" s="2">
        <v>2</v>
      </c>
      <c r="C8" s="2">
        <v>3</v>
      </c>
      <c r="D8" s="26">
        <v>4</v>
      </c>
      <c r="E8" s="26">
        <v>10</v>
      </c>
      <c r="F8" s="2">
        <v>4</v>
      </c>
      <c r="G8" s="76">
        <v>0.6392540074999999</v>
      </c>
      <c r="H8" s="4">
        <v>5.165159010999999</v>
      </c>
      <c r="I8" s="2"/>
      <c r="J8" s="2"/>
      <c r="K8" s="2"/>
      <c r="L8" s="2"/>
      <c r="M8" s="2"/>
    </row>
    <row r="9" spans="1:13" ht="14.25">
      <c r="A9" s="53" t="s">
        <v>24</v>
      </c>
      <c r="B9" s="2">
        <v>6</v>
      </c>
      <c r="C9" s="2">
        <v>-10</v>
      </c>
      <c r="D9" s="26">
        <v>-5</v>
      </c>
      <c r="E9" s="26">
        <v>-164</v>
      </c>
      <c r="F9" s="2">
        <v>-66</v>
      </c>
      <c r="G9" s="77">
        <v>17.92945255251095</v>
      </c>
      <c r="H9" s="4">
        <v>-124.13334271265344</v>
      </c>
      <c r="I9" s="2"/>
      <c r="J9" s="2"/>
      <c r="K9" s="2"/>
      <c r="L9" s="2"/>
      <c r="M9" s="2"/>
    </row>
    <row r="10" spans="1:13" ht="14.25">
      <c r="A10" s="54" t="s">
        <v>7</v>
      </c>
      <c r="B10" s="13">
        <v>316</v>
      </c>
      <c r="C10" s="13">
        <v>405</v>
      </c>
      <c r="D10" s="30">
        <v>486</v>
      </c>
      <c r="E10" s="30">
        <v>511</v>
      </c>
      <c r="F10" s="13">
        <v>549</v>
      </c>
      <c r="G10" s="43">
        <v>498.93680656001095</v>
      </c>
      <c r="H10" s="101">
        <v>528.7005162983465</v>
      </c>
      <c r="I10" s="2"/>
      <c r="J10" s="2"/>
      <c r="K10" s="2"/>
      <c r="L10" s="2"/>
      <c r="M10" s="2"/>
    </row>
    <row r="11" spans="1:13" ht="14.25">
      <c r="A11" s="68" t="s">
        <v>2</v>
      </c>
      <c r="B11" s="2"/>
      <c r="C11" s="2"/>
      <c r="D11" s="26"/>
      <c r="E11" s="26"/>
      <c r="F11" s="2"/>
      <c r="G11" s="2"/>
      <c r="H11" s="3"/>
      <c r="I11" s="2"/>
      <c r="J11" s="2"/>
      <c r="K11" s="2"/>
      <c r="L11" s="2"/>
      <c r="M11" s="2"/>
    </row>
    <row r="12" spans="1:13" ht="14.25">
      <c r="A12" s="53" t="s">
        <v>4</v>
      </c>
      <c r="B12" s="2">
        <v>169</v>
      </c>
      <c r="C12" s="2">
        <v>194</v>
      </c>
      <c r="D12" s="26">
        <v>296</v>
      </c>
      <c r="E12" s="26">
        <v>281</v>
      </c>
      <c r="F12" s="2">
        <v>324</v>
      </c>
      <c r="G12" s="77">
        <v>278.1093184375</v>
      </c>
      <c r="H12" s="4">
        <v>285.2119897875</v>
      </c>
      <c r="I12" s="2"/>
      <c r="J12" s="2"/>
      <c r="K12" s="2"/>
      <c r="L12" s="2"/>
      <c r="M12" s="2"/>
    </row>
    <row r="13" spans="1:13" ht="13.5" customHeight="1">
      <c r="A13" s="55" t="s">
        <v>12</v>
      </c>
      <c r="B13" s="14" t="s">
        <v>25</v>
      </c>
      <c r="C13" s="14" t="s">
        <v>25</v>
      </c>
      <c r="D13" s="26" t="s">
        <v>25</v>
      </c>
      <c r="E13" s="26" t="s">
        <v>25</v>
      </c>
      <c r="F13" s="11" t="s">
        <v>25</v>
      </c>
      <c r="G13" s="11" t="s">
        <v>25</v>
      </c>
      <c r="H13" s="29" t="s">
        <v>25</v>
      </c>
      <c r="I13" s="2"/>
      <c r="J13" s="2"/>
      <c r="K13" s="2"/>
      <c r="L13" s="2"/>
      <c r="M13" s="2"/>
    </row>
    <row r="14" spans="1:13" ht="14.25">
      <c r="A14" s="53" t="s">
        <v>5</v>
      </c>
      <c r="B14" s="2">
        <v>1</v>
      </c>
      <c r="C14" s="2">
        <v>1</v>
      </c>
      <c r="D14" s="26">
        <v>1</v>
      </c>
      <c r="E14" s="26">
        <v>1</v>
      </c>
      <c r="F14" s="2">
        <v>1</v>
      </c>
      <c r="G14" s="76">
        <v>0.1135681628315385</v>
      </c>
      <c r="H14" s="15">
        <v>0.25449683492768327</v>
      </c>
      <c r="I14" s="2"/>
      <c r="J14" s="2"/>
      <c r="K14" s="2"/>
      <c r="L14" s="2"/>
      <c r="M14" s="2"/>
    </row>
    <row r="15" spans="1:13" ht="14.25">
      <c r="A15" s="53" t="s">
        <v>9</v>
      </c>
      <c r="B15" s="2">
        <v>32</v>
      </c>
      <c r="C15" s="2">
        <v>39</v>
      </c>
      <c r="D15" s="26">
        <v>43</v>
      </c>
      <c r="E15" s="26">
        <v>58</v>
      </c>
      <c r="F15" s="2">
        <v>55</v>
      </c>
      <c r="G15" s="77">
        <v>43.259800000000006</v>
      </c>
      <c r="H15" s="4">
        <v>56.6325</v>
      </c>
      <c r="I15" s="2"/>
      <c r="J15" s="2"/>
      <c r="K15" s="2"/>
      <c r="L15" s="2"/>
      <c r="M15" s="2"/>
    </row>
    <row r="16" spans="1:13" ht="14.25">
      <c r="A16" s="53" t="s">
        <v>6</v>
      </c>
      <c r="B16" s="2">
        <v>5</v>
      </c>
      <c r="C16" s="2">
        <v>4</v>
      </c>
      <c r="D16" s="26">
        <v>2</v>
      </c>
      <c r="E16" s="26">
        <v>6</v>
      </c>
      <c r="F16" s="2">
        <v>8</v>
      </c>
      <c r="G16" s="77">
        <v>4.803643568539206</v>
      </c>
      <c r="H16" s="4">
        <v>6.476686371029583</v>
      </c>
      <c r="I16" s="2"/>
      <c r="J16" s="2"/>
      <c r="K16" s="2"/>
      <c r="L16" s="2"/>
      <c r="M16" s="2"/>
    </row>
    <row r="17" spans="1:13" ht="14.25">
      <c r="A17" s="53" t="s">
        <v>10</v>
      </c>
      <c r="B17" s="2">
        <v>109</v>
      </c>
      <c r="C17" s="2">
        <v>167</v>
      </c>
      <c r="D17" s="26">
        <v>144</v>
      </c>
      <c r="E17" s="26">
        <v>165</v>
      </c>
      <c r="F17" s="2">
        <v>164</v>
      </c>
      <c r="G17" s="77">
        <v>172.65047639114013</v>
      </c>
      <c r="H17" s="4">
        <v>180.12484330488917</v>
      </c>
      <c r="I17" s="2"/>
      <c r="J17" s="2"/>
      <c r="K17" s="2"/>
      <c r="L17" s="2"/>
      <c r="M17" s="2"/>
    </row>
    <row r="18" spans="1:14" ht="14.25">
      <c r="A18" s="54" t="s">
        <v>22</v>
      </c>
      <c r="B18" s="42">
        <v>316</v>
      </c>
      <c r="C18" s="42">
        <v>405</v>
      </c>
      <c r="D18" s="50">
        <v>486</v>
      </c>
      <c r="E18" s="50">
        <v>511</v>
      </c>
      <c r="F18" s="42">
        <v>549</v>
      </c>
      <c r="G18" s="43">
        <v>498.93680656001084</v>
      </c>
      <c r="H18" s="101">
        <v>528.7005162983464</v>
      </c>
      <c r="I18" s="48"/>
      <c r="J18" s="48"/>
      <c r="K18" s="48"/>
      <c r="L18" s="48"/>
      <c r="M18" s="48"/>
      <c r="N18" s="18"/>
    </row>
    <row r="19" spans="1:14" ht="14.25">
      <c r="A19" s="56" t="s">
        <v>11</v>
      </c>
      <c r="B19" s="45">
        <v>209.8</v>
      </c>
      <c r="C19" s="45">
        <v>195.9</v>
      </c>
      <c r="D19" s="45">
        <v>256</v>
      </c>
      <c r="E19" s="45">
        <v>289.9</v>
      </c>
      <c r="F19" s="70">
        <v>270.5</v>
      </c>
      <c r="G19" s="49">
        <v>217.53093515853465</v>
      </c>
      <c r="H19" s="89">
        <v>265.99557247357563</v>
      </c>
      <c r="I19" s="18"/>
      <c r="J19" s="18"/>
      <c r="K19" s="18"/>
      <c r="L19" s="18"/>
      <c r="M19" s="18"/>
      <c r="N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H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2:M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3.8515625" style="0" bestFit="1" customWidth="1"/>
    <col min="2" max="2" width="13.8515625" style="0" bestFit="1" customWidth="1"/>
  </cols>
  <sheetData>
    <row r="1" s="1" customFormat="1" ht="14.25"/>
    <row r="2" s="1" customFormat="1" ht="14.25">
      <c r="A2" s="16" t="s">
        <v>56</v>
      </c>
    </row>
    <row r="3" s="1" customFormat="1" ht="19.5" customHeight="1"/>
    <row r="4" spans="1:7" s="1" customFormat="1" ht="14.25">
      <c r="A4" s="104" t="s">
        <v>23</v>
      </c>
      <c r="B4" s="106" t="s">
        <v>52</v>
      </c>
      <c r="C4" s="107"/>
      <c r="D4" s="107"/>
      <c r="E4" s="2"/>
      <c r="F4" s="2"/>
      <c r="G4" s="2"/>
    </row>
    <row r="5" spans="1:7" s="1" customFormat="1" ht="14.25">
      <c r="A5" s="104"/>
      <c r="B5" s="24">
        <v>2019</v>
      </c>
      <c r="C5" s="24">
        <v>2020</v>
      </c>
      <c r="D5" s="24">
        <v>2021</v>
      </c>
      <c r="E5" s="2"/>
      <c r="F5" s="2"/>
      <c r="G5" s="2"/>
    </row>
    <row r="6" spans="1:7" s="1" customFormat="1" ht="14.25">
      <c r="A6" s="67" t="s">
        <v>1</v>
      </c>
      <c r="B6" s="2"/>
      <c r="C6" s="2"/>
      <c r="D6" s="2"/>
      <c r="E6" s="2"/>
      <c r="F6" s="2"/>
      <c r="G6" s="2"/>
    </row>
    <row r="7" spans="1:7" s="1" customFormat="1" ht="14.25">
      <c r="A7" s="53" t="s">
        <v>3</v>
      </c>
      <c r="B7" s="2">
        <v>132</v>
      </c>
      <c r="C7" s="77">
        <v>103.2</v>
      </c>
      <c r="D7" s="4">
        <v>136.1125</v>
      </c>
      <c r="E7" s="2"/>
      <c r="F7" s="2"/>
      <c r="G7" s="2"/>
    </row>
    <row r="8" spans="1:7" s="1" customFormat="1" ht="14.25">
      <c r="A8" s="53" t="s">
        <v>8</v>
      </c>
      <c r="B8" s="6">
        <v>0</v>
      </c>
      <c r="C8" s="76">
        <v>0.5</v>
      </c>
      <c r="D8" s="15">
        <v>0.37956567500000005</v>
      </c>
      <c r="E8" s="2"/>
      <c r="F8" s="2"/>
      <c r="G8" s="2"/>
    </row>
    <row r="9" spans="1:7" s="1" customFormat="1" ht="14.25">
      <c r="A9" s="53" t="s">
        <v>24</v>
      </c>
      <c r="B9" s="2">
        <v>-29</v>
      </c>
      <c r="C9" s="77">
        <v>9.2</v>
      </c>
      <c r="D9" s="4">
        <v>-28.388111475633266</v>
      </c>
      <c r="E9" s="2"/>
      <c r="F9" s="2"/>
      <c r="G9" s="2"/>
    </row>
    <row r="10" spans="1:7" s="1" customFormat="1" ht="14.25">
      <c r="A10" s="54" t="s">
        <v>7</v>
      </c>
      <c r="B10" s="13">
        <v>103</v>
      </c>
      <c r="C10" s="43">
        <v>112.9</v>
      </c>
      <c r="D10" s="101">
        <v>108.10395419936675</v>
      </c>
      <c r="E10" s="2"/>
      <c r="F10" s="2"/>
      <c r="G10" s="2"/>
    </row>
    <row r="11" spans="1:7" s="1" customFormat="1" ht="14.25">
      <c r="A11" s="68" t="s">
        <v>2</v>
      </c>
      <c r="B11" s="2"/>
      <c r="C11" s="2"/>
      <c r="D11" s="3"/>
      <c r="E11" s="2"/>
      <c r="F11" s="2"/>
      <c r="G11" s="2"/>
    </row>
    <row r="12" spans="1:7" s="1" customFormat="1" ht="14.25">
      <c r="A12" s="53" t="s">
        <v>4</v>
      </c>
      <c r="B12" s="2">
        <v>70</v>
      </c>
      <c r="C12" s="77">
        <v>73.6</v>
      </c>
      <c r="D12" s="4">
        <v>71.64591287</v>
      </c>
      <c r="E12" s="2"/>
      <c r="F12" s="2"/>
      <c r="G12" s="2"/>
    </row>
    <row r="13" spans="1:7" s="1" customFormat="1" ht="16.5" customHeight="1">
      <c r="A13" s="55" t="s">
        <v>12</v>
      </c>
      <c r="B13" s="11" t="s">
        <v>25</v>
      </c>
      <c r="C13" s="4" t="s">
        <v>25</v>
      </c>
      <c r="D13" s="90" t="s">
        <v>25</v>
      </c>
      <c r="E13" s="2"/>
      <c r="F13" s="2"/>
      <c r="G13" s="2"/>
    </row>
    <row r="14" spans="1:7" s="1" customFormat="1" ht="14.25">
      <c r="A14" s="53" t="s">
        <v>5</v>
      </c>
      <c r="B14" s="11" t="s">
        <v>25</v>
      </c>
      <c r="C14" s="4" t="s">
        <v>25</v>
      </c>
      <c r="D14" s="90" t="s">
        <v>25</v>
      </c>
      <c r="E14" s="2"/>
      <c r="F14" s="2"/>
      <c r="G14" s="2"/>
    </row>
    <row r="15" spans="1:7" s="1" customFormat="1" ht="14.25">
      <c r="A15" s="53" t="s">
        <v>18</v>
      </c>
      <c r="B15" s="11" t="s">
        <v>25</v>
      </c>
      <c r="C15" s="4" t="s">
        <v>25</v>
      </c>
      <c r="D15" s="4" t="s">
        <v>25</v>
      </c>
      <c r="E15" s="2"/>
      <c r="F15" s="2"/>
      <c r="G15" s="2"/>
    </row>
    <row r="16" spans="1:7" s="1" customFormat="1" ht="14.25">
      <c r="A16" s="53" t="s">
        <v>6</v>
      </c>
      <c r="B16" s="2">
        <v>1</v>
      </c>
      <c r="C16" s="77">
        <v>1</v>
      </c>
      <c r="D16" s="4">
        <v>1.3654970652897098</v>
      </c>
      <c r="E16" s="2"/>
      <c r="F16" s="2"/>
      <c r="G16" s="2"/>
    </row>
    <row r="17" spans="1:7" s="1" customFormat="1" ht="14.25">
      <c r="A17" s="53" t="s">
        <v>10</v>
      </c>
      <c r="B17" s="2">
        <v>32</v>
      </c>
      <c r="C17" s="77">
        <v>38.3</v>
      </c>
      <c r="D17" s="4">
        <v>35.092544264077006</v>
      </c>
      <c r="E17" s="2"/>
      <c r="F17" s="2"/>
      <c r="G17" s="2"/>
    </row>
    <row r="18" spans="1:8" s="1" customFormat="1" ht="14.25">
      <c r="A18" s="54" t="s">
        <v>22</v>
      </c>
      <c r="B18" s="42">
        <v>103</v>
      </c>
      <c r="C18" s="43">
        <v>112.9</v>
      </c>
      <c r="D18" s="101">
        <v>108.10395419936673</v>
      </c>
      <c r="E18" s="48"/>
      <c r="F18" s="48"/>
      <c r="G18" s="48"/>
      <c r="H18" s="18"/>
    </row>
    <row r="19" spans="1:9" s="1" customFormat="1" ht="14.25">
      <c r="A19" s="56" t="s">
        <v>11</v>
      </c>
      <c r="B19" s="70">
        <v>400.9</v>
      </c>
      <c r="C19" s="49">
        <v>262.5954198473283</v>
      </c>
      <c r="D19" s="89">
        <v>373.34013303222156</v>
      </c>
      <c r="E19" s="18"/>
      <c r="F19" s="18"/>
      <c r="G19" s="18"/>
      <c r="H19" s="18"/>
      <c r="I19" s="18"/>
    </row>
    <row r="20" s="1" customFormat="1" ht="14.25">
      <c r="A20" s="22"/>
    </row>
    <row r="21" spans="1:13" s="1" customFormat="1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s="1" customFormat="1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D4"/>
    <mergeCell ref="A21:M21"/>
    <mergeCell ref="A22:M2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28125" style="1" customWidth="1"/>
    <col min="2" max="4" width="6.57421875" style="1" customWidth="1"/>
    <col min="5" max="5" width="6.8515625" style="1" customWidth="1"/>
    <col min="6" max="16384" width="9.140625" style="1" customWidth="1"/>
  </cols>
  <sheetData>
    <row r="2" spans="1:3" ht="18">
      <c r="A2" s="16" t="s">
        <v>56</v>
      </c>
      <c r="B2" s="17"/>
      <c r="C2" s="17"/>
    </row>
    <row r="3" ht="14.25" customHeight="1">
      <c r="D3" s="18"/>
    </row>
    <row r="4" spans="1:13" ht="14.25">
      <c r="A4" s="104" t="s">
        <v>23</v>
      </c>
      <c r="B4" s="106" t="s">
        <v>49</v>
      </c>
      <c r="C4" s="107"/>
      <c r="D4" s="107"/>
      <c r="E4" s="107"/>
      <c r="F4" s="107"/>
      <c r="G4" s="107"/>
      <c r="H4" s="107"/>
      <c r="I4" s="2"/>
      <c r="J4" s="2"/>
      <c r="K4" s="2"/>
      <c r="L4" s="2"/>
      <c r="M4" s="2"/>
    </row>
    <row r="5" spans="1:13" ht="14.25">
      <c r="A5" s="104"/>
      <c r="B5" s="9">
        <v>2015</v>
      </c>
      <c r="C5" s="9">
        <v>2016</v>
      </c>
      <c r="D5" s="20">
        <v>2017</v>
      </c>
      <c r="E5" s="69">
        <v>2018</v>
      </c>
      <c r="F5" s="24">
        <v>2019</v>
      </c>
      <c r="G5" s="24">
        <v>2020</v>
      </c>
      <c r="H5" s="24">
        <v>2021</v>
      </c>
      <c r="I5" s="2"/>
      <c r="J5" s="2"/>
      <c r="K5" s="2"/>
      <c r="L5" s="2"/>
      <c r="M5" s="2"/>
    </row>
    <row r="6" spans="1:13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3" t="s">
        <v>3</v>
      </c>
      <c r="B7" s="2">
        <v>11</v>
      </c>
      <c r="C7" s="2">
        <v>14</v>
      </c>
      <c r="D7" s="26">
        <v>19</v>
      </c>
      <c r="E7" s="26">
        <v>20</v>
      </c>
      <c r="F7" s="2">
        <v>20</v>
      </c>
      <c r="G7" s="77">
        <v>14.668700000000001</v>
      </c>
      <c r="H7" s="4">
        <v>19.1247</v>
      </c>
      <c r="I7" s="2"/>
      <c r="J7" s="2"/>
      <c r="K7" s="2"/>
      <c r="L7" s="2"/>
      <c r="M7" s="2"/>
    </row>
    <row r="8" spans="1:13" ht="14.25">
      <c r="A8" s="53" t="s">
        <v>8</v>
      </c>
      <c r="B8" s="2">
        <v>6</v>
      </c>
      <c r="C8" s="2">
        <v>6</v>
      </c>
      <c r="D8" s="26">
        <v>6</v>
      </c>
      <c r="E8" s="26">
        <v>8</v>
      </c>
      <c r="F8" s="2">
        <v>8</v>
      </c>
      <c r="G8" s="77">
        <v>6.60351479</v>
      </c>
      <c r="H8" s="4">
        <v>8.046128379999997</v>
      </c>
      <c r="I8" s="2"/>
      <c r="J8" s="2"/>
      <c r="K8" s="2"/>
      <c r="L8" s="2"/>
      <c r="M8" s="2"/>
    </row>
    <row r="9" spans="1:13" ht="14.25">
      <c r="A9" s="53" t="s">
        <v>24</v>
      </c>
      <c r="B9" s="2">
        <v>1</v>
      </c>
      <c r="C9" s="2">
        <v>-1</v>
      </c>
      <c r="D9" s="26">
        <v>-1</v>
      </c>
      <c r="E9" s="26">
        <v>-5</v>
      </c>
      <c r="F9" s="2">
        <v>0.1</v>
      </c>
      <c r="G9" s="76">
        <v>0.1704740328239859</v>
      </c>
      <c r="H9" s="4">
        <v>-7.313571727179986</v>
      </c>
      <c r="I9" s="2"/>
      <c r="J9" s="2"/>
      <c r="K9" s="2"/>
      <c r="L9" s="2"/>
      <c r="M9" s="2"/>
    </row>
    <row r="10" spans="1:13" ht="14.25">
      <c r="A10" s="54" t="s">
        <v>7</v>
      </c>
      <c r="B10" s="13">
        <v>18</v>
      </c>
      <c r="C10" s="13">
        <v>19</v>
      </c>
      <c r="D10" s="30">
        <v>24</v>
      </c>
      <c r="E10" s="30">
        <v>23</v>
      </c>
      <c r="F10" s="13">
        <v>28</v>
      </c>
      <c r="G10" s="43">
        <v>21.4</v>
      </c>
      <c r="H10" s="101">
        <v>19.85725665282001</v>
      </c>
      <c r="I10" s="2"/>
      <c r="J10" s="2"/>
      <c r="K10" s="2"/>
      <c r="L10" s="2"/>
      <c r="M10" s="2"/>
    </row>
    <row r="11" spans="1:13" ht="14.25">
      <c r="A11" s="68" t="s">
        <v>2</v>
      </c>
      <c r="B11" s="2"/>
      <c r="C11" s="2"/>
      <c r="D11" s="26"/>
      <c r="E11" s="26"/>
      <c r="F11" s="2"/>
      <c r="G11" s="2"/>
      <c r="H11" s="3"/>
      <c r="I11" s="2"/>
      <c r="J11" s="2"/>
      <c r="K11" s="2"/>
      <c r="L11" s="2"/>
      <c r="M11" s="2"/>
    </row>
    <row r="12" spans="1:13" ht="14.25">
      <c r="A12" s="53" t="s">
        <v>4</v>
      </c>
      <c r="B12" s="2">
        <v>16</v>
      </c>
      <c r="C12" s="2">
        <v>17</v>
      </c>
      <c r="D12" s="26">
        <v>16</v>
      </c>
      <c r="E12" s="26">
        <v>16</v>
      </c>
      <c r="F12" s="2">
        <v>22</v>
      </c>
      <c r="G12" s="76">
        <v>16.737800819999997</v>
      </c>
      <c r="H12" s="4">
        <v>13.25399044</v>
      </c>
      <c r="I12" s="2"/>
      <c r="J12" s="2"/>
      <c r="K12" s="2"/>
      <c r="L12" s="2"/>
      <c r="M12" s="2"/>
    </row>
    <row r="13" spans="1:13" ht="13.5" customHeight="1">
      <c r="A13" s="55" t="s">
        <v>12</v>
      </c>
      <c r="B13" s="14" t="s">
        <v>25</v>
      </c>
      <c r="C13" s="14" t="s">
        <v>25</v>
      </c>
      <c r="D13" s="26" t="s">
        <v>25</v>
      </c>
      <c r="E13" s="26" t="s">
        <v>25</v>
      </c>
      <c r="F13" s="11" t="s">
        <v>25</v>
      </c>
      <c r="G13" s="11" t="s">
        <v>25</v>
      </c>
      <c r="H13" s="90" t="s">
        <v>25</v>
      </c>
      <c r="I13" s="2"/>
      <c r="J13" s="2"/>
      <c r="K13" s="2"/>
      <c r="L13" s="2"/>
      <c r="M13" s="2"/>
    </row>
    <row r="14" spans="1:13" ht="14.25">
      <c r="A14" s="53" t="s">
        <v>5</v>
      </c>
      <c r="B14" s="14" t="s">
        <v>25</v>
      </c>
      <c r="C14" s="14" t="s">
        <v>25</v>
      </c>
      <c r="D14" s="26" t="s">
        <v>25</v>
      </c>
      <c r="E14" s="26" t="s">
        <v>25</v>
      </c>
      <c r="F14" s="11" t="s">
        <v>25</v>
      </c>
      <c r="G14" s="11" t="s">
        <v>25</v>
      </c>
      <c r="H14" s="86" t="s">
        <v>25</v>
      </c>
      <c r="I14" s="2"/>
      <c r="J14" s="2"/>
      <c r="K14" s="2"/>
      <c r="L14" s="2"/>
      <c r="M14" s="2"/>
    </row>
    <row r="15" spans="1:13" ht="14.25">
      <c r="A15" s="53" t="s">
        <v>9</v>
      </c>
      <c r="B15" s="14" t="s">
        <v>25</v>
      </c>
      <c r="C15" s="14" t="s">
        <v>25</v>
      </c>
      <c r="D15" s="26" t="s">
        <v>25</v>
      </c>
      <c r="E15" s="26" t="s">
        <v>25</v>
      </c>
      <c r="F15" s="11" t="s">
        <v>25</v>
      </c>
      <c r="G15" s="11" t="s">
        <v>25</v>
      </c>
      <c r="H15" s="29" t="s">
        <v>25</v>
      </c>
      <c r="I15" s="2"/>
      <c r="J15" s="2"/>
      <c r="K15" s="2"/>
      <c r="L15" s="2"/>
      <c r="M15" s="2"/>
    </row>
    <row r="16" spans="1:13" ht="14.25">
      <c r="A16" s="53" t="s">
        <v>6</v>
      </c>
      <c r="B16" s="6">
        <v>0.2</v>
      </c>
      <c r="C16" s="6">
        <v>0.2</v>
      </c>
      <c r="D16" s="7">
        <v>0.1</v>
      </c>
      <c r="E16" s="7">
        <v>0.1</v>
      </c>
      <c r="F16" s="2">
        <v>0.3</v>
      </c>
      <c r="G16" s="76">
        <v>0.20731474129799798</v>
      </c>
      <c r="H16" s="15">
        <v>0.2730510621140309</v>
      </c>
      <c r="I16" s="2"/>
      <c r="J16" s="2"/>
      <c r="K16" s="2"/>
      <c r="L16" s="2"/>
      <c r="M16" s="2"/>
    </row>
    <row r="17" spans="1:13" ht="14.25">
      <c r="A17" s="53" t="s">
        <v>10</v>
      </c>
      <c r="B17" s="2">
        <v>2</v>
      </c>
      <c r="C17" s="2">
        <v>2</v>
      </c>
      <c r="D17" s="26">
        <v>8</v>
      </c>
      <c r="E17" s="26">
        <v>7</v>
      </c>
      <c r="F17" s="2">
        <v>5</v>
      </c>
      <c r="G17" s="77">
        <v>4.497573261525993</v>
      </c>
      <c r="H17" s="4">
        <v>6.330215150705979</v>
      </c>
      <c r="I17" s="2"/>
      <c r="J17" s="2"/>
      <c r="K17" s="2"/>
      <c r="L17" s="2"/>
      <c r="M17" s="2"/>
    </row>
    <row r="18" spans="1:14" ht="14.25">
      <c r="A18" s="54" t="s">
        <v>22</v>
      </c>
      <c r="B18" s="42">
        <v>18</v>
      </c>
      <c r="C18" s="42">
        <v>19</v>
      </c>
      <c r="D18" s="50">
        <v>24</v>
      </c>
      <c r="E18" s="50">
        <v>23</v>
      </c>
      <c r="F18" s="42">
        <v>28</v>
      </c>
      <c r="G18" s="43">
        <v>21.44268882282399</v>
      </c>
      <c r="H18" s="101">
        <v>19.85725665282001</v>
      </c>
      <c r="I18" s="48"/>
      <c r="J18" s="48"/>
      <c r="K18" s="48"/>
      <c r="L18" s="48"/>
      <c r="M18" s="48"/>
      <c r="N18" s="18"/>
    </row>
    <row r="19" spans="1:14" ht="14.25">
      <c r="A19" s="56" t="s">
        <v>11</v>
      </c>
      <c r="B19" s="45">
        <v>398.6</v>
      </c>
      <c r="C19" s="45">
        <v>559.4</v>
      </c>
      <c r="D19" s="45">
        <v>235.2</v>
      </c>
      <c r="E19" s="45">
        <v>302.9</v>
      </c>
      <c r="F19" s="70">
        <v>343.5</v>
      </c>
      <c r="G19" s="49">
        <v>311.7757530295191</v>
      </c>
      <c r="H19" s="89">
        <v>289.6248520598801</v>
      </c>
      <c r="I19" s="18"/>
      <c r="J19" s="18"/>
      <c r="K19" s="18"/>
      <c r="L19" s="18"/>
      <c r="M19" s="18"/>
      <c r="N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H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28125" style="1" customWidth="1"/>
    <col min="2" max="4" width="6.57421875" style="1" customWidth="1"/>
    <col min="5" max="16384" width="9.140625" style="1" customWidth="1"/>
  </cols>
  <sheetData>
    <row r="2" spans="1:3" ht="18">
      <c r="A2" s="16" t="s">
        <v>56</v>
      </c>
      <c r="B2" s="17"/>
      <c r="C2" s="17"/>
    </row>
    <row r="3" ht="14.25" customHeight="1">
      <c r="D3" s="18"/>
    </row>
    <row r="4" spans="1:13" ht="14.25">
      <c r="A4" s="104" t="s">
        <v>23</v>
      </c>
      <c r="B4" s="106" t="s">
        <v>27</v>
      </c>
      <c r="C4" s="107"/>
      <c r="D4" s="107"/>
      <c r="E4" s="107"/>
      <c r="F4" s="107"/>
      <c r="G4" s="107"/>
      <c r="H4" s="107"/>
      <c r="I4" s="2"/>
      <c r="J4" s="2"/>
      <c r="K4" s="2"/>
      <c r="L4" s="2"/>
      <c r="M4" s="2"/>
    </row>
    <row r="5" spans="1:13" ht="14.25">
      <c r="A5" s="104"/>
      <c r="B5" s="80">
        <v>2015</v>
      </c>
      <c r="C5" s="80">
        <v>2016</v>
      </c>
      <c r="D5" s="75">
        <v>2017</v>
      </c>
      <c r="E5" s="81">
        <v>2018</v>
      </c>
      <c r="F5" s="24">
        <v>2019</v>
      </c>
      <c r="G5" s="24">
        <v>2020</v>
      </c>
      <c r="H5" s="24">
        <v>2021</v>
      </c>
      <c r="I5" s="2"/>
      <c r="J5" s="2"/>
      <c r="K5" s="2"/>
      <c r="L5" s="2"/>
      <c r="M5" s="2"/>
    </row>
    <row r="6" spans="1:13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3" t="s">
        <v>3</v>
      </c>
      <c r="B7" s="2">
        <v>5</v>
      </c>
      <c r="C7" s="2">
        <v>10</v>
      </c>
      <c r="D7" s="26">
        <v>12</v>
      </c>
      <c r="E7" s="26">
        <v>13</v>
      </c>
      <c r="F7" s="2">
        <v>16</v>
      </c>
      <c r="G7" s="77">
        <v>15.3645</v>
      </c>
      <c r="H7" s="4">
        <v>18.665200000000002</v>
      </c>
      <c r="I7" s="2"/>
      <c r="J7" s="2"/>
      <c r="K7" s="2"/>
      <c r="L7" s="2"/>
      <c r="M7" s="2"/>
    </row>
    <row r="8" spans="1:13" ht="14.25">
      <c r="A8" s="53" t="s">
        <v>8</v>
      </c>
      <c r="B8" s="6">
        <v>0.1</v>
      </c>
      <c r="C8" s="6">
        <v>0.1</v>
      </c>
      <c r="D8" s="6">
        <v>0.1</v>
      </c>
      <c r="E8" s="6">
        <v>0.1</v>
      </c>
      <c r="F8" s="2">
        <v>0.1</v>
      </c>
      <c r="G8" s="76">
        <v>0.06211181</v>
      </c>
      <c r="H8" s="15">
        <v>0.05085276500000001</v>
      </c>
      <c r="I8" s="2"/>
      <c r="J8" s="2"/>
      <c r="K8" s="2"/>
      <c r="L8" s="2"/>
      <c r="M8" s="2"/>
    </row>
    <row r="9" spans="1:13" ht="14.25">
      <c r="A9" s="53" t="s">
        <v>24</v>
      </c>
      <c r="B9" s="14" t="s">
        <v>25</v>
      </c>
      <c r="C9" s="14" t="s">
        <v>25</v>
      </c>
      <c r="D9" s="7" t="s">
        <v>25</v>
      </c>
      <c r="E9" s="7" t="s">
        <v>25</v>
      </c>
      <c r="F9" s="11" t="s">
        <v>25</v>
      </c>
      <c r="G9" s="77">
        <v>0</v>
      </c>
      <c r="H9" s="15">
        <v>0</v>
      </c>
      <c r="I9" s="2"/>
      <c r="J9" s="2"/>
      <c r="K9" s="2"/>
      <c r="L9" s="2"/>
      <c r="M9" s="2"/>
    </row>
    <row r="10" spans="1:13" ht="14.25">
      <c r="A10" s="54" t="s">
        <v>7</v>
      </c>
      <c r="B10" s="13">
        <v>5</v>
      </c>
      <c r="C10" s="13">
        <v>10</v>
      </c>
      <c r="D10" s="30">
        <v>12</v>
      </c>
      <c r="E10" s="30">
        <v>13</v>
      </c>
      <c r="F10" s="13">
        <v>16</v>
      </c>
      <c r="G10" s="43">
        <v>15.426611809999999</v>
      </c>
      <c r="H10" s="101">
        <v>18.716052765</v>
      </c>
      <c r="I10" s="2"/>
      <c r="J10" s="2"/>
      <c r="K10" s="2"/>
      <c r="L10" s="2"/>
      <c r="M10" s="2"/>
    </row>
    <row r="11" spans="1:13" ht="14.25">
      <c r="A11" s="68" t="s">
        <v>2</v>
      </c>
      <c r="B11" s="2"/>
      <c r="C11" s="2"/>
      <c r="D11" s="7"/>
      <c r="E11" s="7"/>
      <c r="F11" s="2"/>
      <c r="G11" s="2"/>
      <c r="H11" s="2"/>
      <c r="I11" s="2"/>
      <c r="J11" s="2"/>
      <c r="K11" s="2"/>
      <c r="L11" s="2"/>
      <c r="M11" s="2"/>
    </row>
    <row r="12" spans="1:13" ht="14.25">
      <c r="A12" s="53" t="s">
        <v>4</v>
      </c>
      <c r="B12" s="6">
        <v>0.2</v>
      </c>
      <c r="C12" s="6">
        <v>0.2</v>
      </c>
      <c r="D12" s="7">
        <v>0.1</v>
      </c>
      <c r="E12" s="7">
        <v>0.3</v>
      </c>
      <c r="F12" s="2">
        <v>0.2</v>
      </c>
      <c r="G12" s="76">
        <v>0.2026215975</v>
      </c>
      <c r="H12" s="15">
        <v>0.150890334</v>
      </c>
      <c r="I12" s="2"/>
      <c r="J12" s="2"/>
      <c r="K12" s="2"/>
      <c r="L12" s="2"/>
      <c r="M12" s="2"/>
    </row>
    <row r="13" spans="1:13" ht="13.5" customHeight="1">
      <c r="A13" s="55" t="s">
        <v>12</v>
      </c>
      <c r="B13" s="14" t="s">
        <v>25</v>
      </c>
      <c r="C13" s="14" t="s">
        <v>25</v>
      </c>
      <c r="D13" s="7" t="s">
        <v>25</v>
      </c>
      <c r="E13" s="7" t="s">
        <v>25</v>
      </c>
      <c r="F13" s="7" t="s">
        <v>25</v>
      </c>
      <c r="G13" s="7" t="s">
        <v>25</v>
      </c>
      <c r="H13" s="86" t="s">
        <v>25</v>
      </c>
      <c r="I13" s="2"/>
      <c r="J13" s="2"/>
      <c r="K13" s="2"/>
      <c r="L13" s="2"/>
      <c r="M13" s="2"/>
    </row>
    <row r="14" spans="1:13" ht="14.25">
      <c r="A14" s="53" t="s">
        <v>5</v>
      </c>
      <c r="B14" s="14" t="s">
        <v>25</v>
      </c>
      <c r="C14" s="14" t="s">
        <v>25</v>
      </c>
      <c r="D14" s="7" t="s">
        <v>25</v>
      </c>
      <c r="E14" s="7" t="s">
        <v>25</v>
      </c>
      <c r="F14" s="7" t="s">
        <v>25</v>
      </c>
      <c r="G14" s="7" t="s">
        <v>25</v>
      </c>
      <c r="H14" s="86" t="s">
        <v>25</v>
      </c>
      <c r="I14" s="2"/>
      <c r="J14" s="2"/>
      <c r="K14" s="2"/>
      <c r="L14" s="2"/>
      <c r="M14" s="2"/>
    </row>
    <row r="15" spans="1:13" ht="14.25">
      <c r="A15" s="53" t="s">
        <v>9</v>
      </c>
      <c r="B15" s="14" t="s">
        <v>25</v>
      </c>
      <c r="C15" s="14" t="s">
        <v>25</v>
      </c>
      <c r="D15" s="7" t="s">
        <v>25</v>
      </c>
      <c r="E15" s="7" t="s">
        <v>25</v>
      </c>
      <c r="F15" s="7" t="s">
        <v>25</v>
      </c>
      <c r="G15" s="7" t="s">
        <v>25</v>
      </c>
      <c r="H15" s="29" t="s">
        <v>25</v>
      </c>
      <c r="I15" s="2"/>
      <c r="J15" s="2"/>
      <c r="K15" s="2"/>
      <c r="L15" s="2"/>
      <c r="M15" s="2"/>
    </row>
    <row r="16" spans="1:13" ht="14.25">
      <c r="A16" s="53" t="s">
        <v>6</v>
      </c>
      <c r="B16" s="7">
        <v>0</v>
      </c>
      <c r="C16" s="7">
        <v>0.1</v>
      </c>
      <c r="D16" s="7">
        <v>0</v>
      </c>
      <c r="E16" s="7">
        <v>0.1</v>
      </c>
      <c r="F16" s="2">
        <v>0.1</v>
      </c>
      <c r="G16" s="84">
        <v>0.08775272176674506</v>
      </c>
      <c r="H16" s="15">
        <v>0.12117703160869232</v>
      </c>
      <c r="I16" s="2"/>
      <c r="J16" s="2"/>
      <c r="K16" s="2"/>
      <c r="L16" s="2"/>
      <c r="M16" s="2"/>
    </row>
    <row r="17" spans="1:13" ht="14.25">
      <c r="A17" s="53" t="s">
        <v>10</v>
      </c>
      <c r="B17" s="2">
        <v>5</v>
      </c>
      <c r="C17" s="2">
        <v>10</v>
      </c>
      <c r="D17" s="26">
        <v>12</v>
      </c>
      <c r="E17" s="26">
        <v>13</v>
      </c>
      <c r="F17" s="2">
        <v>16</v>
      </c>
      <c r="G17" s="77">
        <v>15.136237490733256</v>
      </c>
      <c r="H17" s="4">
        <v>18.44398539939131</v>
      </c>
      <c r="I17" s="2"/>
      <c r="J17" s="2"/>
      <c r="K17" s="2"/>
      <c r="L17" s="2"/>
      <c r="M17" s="2"/>
    </row>
    <row r="18" spans="1:14" ht="14.25">
      <c r="A18" s="54" t="s">
        <v>22</v>
      </c>
      <c r="B18" s="42">
        <v>5</v>
      </c>
      <c r="C18" s="42">
        <v>10</v>
      </c>
      <c r="D18" s="50">
        <v>12</v>
      </c>
      <c r="E18" s="50">
        <v>13</v>
      </c>
      <c r="F18" s="42">
        <v>16</v>
      </c>
      <c r="G18" s="43">
        <v>15.42661181</v>
      </c>
      <c r="H18" s="101">
        <v>18.716052765</v>
      </c>
      <c r="I18" s="48"/>
      <c r="J18" s="48"/>
      <c r="K18" s="48"/>
      <c r="L18" s="48"/>
      <c r="M18" s="48"/>
      <c r="N18" s="18"/>
    </row>
    <row r="19" spans="1:14" ht="14.25">
      <c r="A19" s="56" t="s">
        <v>11</v>
      </c>
      <c r="B19" s="45">
        <v>103.1</v>
      </c>
      <c r="C19" s="45">
        <v>101.2</v>
      </c>
      <c r="D19" s="45">
        <v>101</v>
      </c>
      <c r="E19" s="45">
        <v>101.5</v>
      </c>
      <c r="F19" s="70">
        <v>100.8</v>
      </c>
      <c r="G19" s="49">
        <v>100.92294980185044</v>
      </c>
      <c r="H19" s="89">
        <v>100.53884564367162</v>
      </c>
      <c r="I19" s="18"/>
      <c r="J19" s="18"/>
      <c r="K19" s="18"/>
      <c r="L19" s="18"/>
      <c r="M19" s="18"/>
      <c r="N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H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2:M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3.8515625" style="0" bestFit="1" customWidth="1"/>
    <col min="2" max="2" width="20.421875" style="0" bestFit="1" customWidth="1"/>
  </cols>
  <sheetData>
    <row r="1" s="1" customFormat="1" ht="14.25"/>
    <row r="2" s="1" customFormat="1" ht="14.25">
      <c r="A2" s="16" t="s">
        <v>56</v>
      </c>
    </row>
    <row r="3" s="1" customFormat="1" ht="19.5" customHeight="1"/>
    <row r="4" spans="1:7" s="1" customFormat="1" ht="14.25">
      <c r="A4" s="104" t="s">
        <v>23</v>
      </c>
      <c r="B4" s="106" t="s">
        <v>53</v>
      </c>
      <c r="C4" s="107"/>
      <c r="D4" s="107"/>
      <c r="E4" s="2"/>
      <c r="F4" s="2"/>
      <c r="G4" s="2"/>
    </row>
    <row r="5" spans="1:7" s="1" customFormat="1" ht="14.25">
      <c r="A5" s="104"/>
      <c r="B5" s="24">
        <v>2019</v>
      </c>
      <c r="C5" s="24">
        <v>2020</v>
      </c>
      <c r="D5" s="24">
        <v>2021</v>
      </c>
      <c r="E5" s="2"/>
      <c r="F5" s="2"/>
      <c r="G5" s="2"/>
    </row>
    <row r="6" spans="1:7" s="1" customFormat="1" ht="14.25">
      <c r="A6" s="67" t="s">
        <v>1</v>
      </c>
      <c r="B6" s="2"/>
      <c r="C6" s="2"/>
      <c r="D6" s="2"/>
      <c r="E6" s="2"/>
      <c r="F6" s="2"/>
      <c r="G6" s="2"/>
    </row>
    <row r="7" spans="1:7" s="1" customFormat="1" ht="14.25">
      <c r="A7" s="53" t="s">
        <v>3</v>
      </c>
      <c r="B7" s="3">
        <v>7.2</v>
      </c>
      <c r="C7" s="3">
        <v>8.5</v>
      </c>
      <c r="D7" s="4">
        <v>11.589984390000003</v>
      </c>
      <c r="E7" s="2"/>
      <c r="F7" s="2"/>
      <c r="G7" s="2"/>
    </row>
    <row r="8" spans="1:7" s="1" customFormat="1" ht="14.25">
      <c r="A8" s="53" t="s">
        <v>8</v>
      </c>
      <c r="B8" s="3">
        <v>2.1</v>
      </c>
      <c r="C8" s="2">
        <v>0.3</v>
      </c>
      <c r="D8" s="15">
        <v>0.31934694999999996</v>
      </c>
      <c r="E8" s="2"/>
      <c r="F8" s="2"/>
      <c r="G8" s="2"/>
    </row>
    <row r="9" spans="1:7" s="1" customFormat="1" ht="14.25">
      <c r="A9" s="53" t="s">
        <v>24</v>
      </c>
      <c r="B9" s="2">
        <v>-0.1</v>
      </c>
      <c r="C9" s="2">
        <v>0.6</v>
      </c>
      <c r="D9" s="4">
        <v>-1.1359000000000001</v>
      </c>
      <c r="E9" s="2"/>
      <c r="F9" s="2"/>
      <c r="G9" s="2"/>
    </row>
    <row r="10" spans="1:7" s="1" customFormat="1" ht="14.25">
      <c r="A10" s="54" t="s">
        <v>7</v>
      </c>
      <c r="B10" s="5">
        <v>9.2</v>
      </c>
      <c r="C10" s="5">
        <v>9.4</v>
      </c>
      <c r="D10" s="101">
        <v>10.773431340000004</v>
      </c>
      <c r="E10" s="2"/>
      <c r="F10" s="2"/>
      <c r="G10" s="2"/>
    </row>
    <row r="11" spans="1:7" s="1" customFormat="1" ht="14.25">
      <c r="A11" s="68" t="s">
        <v>2</v>
      </c>
      <c r="B11" s="2"/>
      <c r="C11" s="2"/>
      <c r="D11" s="2"/>
      <c r="E11" s="2"/>
      <c r="F11" s="2"/>
      <c r="G11" s="2"/>
    </row>
    <row r="12" spans="1:7" s="1" customFormat="1" ht="14.25">
      <c r="A12" s="53" t="s">
        <v>4</v>
      </c>
      <c r="B12" s="2">
        <v>8.6</v>
      </c>
      <c r="C12" s="76">
        <v>8.9</v>
      </c>
      <c r="D12" s="15">
        <v>9.88327134</v>
      </c>
      <c r="E12" s="2"/>
      <c r="F12" s="2"/>
      <c r="G12" s="2"/>
    </row>
    <row r="13" spans="1:7" s="1" customFormat="1" ht="16.5" customHeight="1">
      <c r="A13" s="55" t="s">
        <v>12</v>
      </c>
      <c r="B13" s="11" t="s">
        <v>25</v>
      </c>
      <c r="C13" s="11" t="s">
        <v>25</v>
      </c>
      <c r="D13" s="86" t="s">
        <v>25</v>
      </c>
      <c r="E13" s="2"/>
      <c r="F13" s="2"/>
      <c r="G13" s="2"/>
    </row>
    <row r="14" spans="1:7" s="1" customFormat="1" ht="14.25">
      <c r="A14" s="53" t="s">
        <v>5</v>
      </c>
      <c r="B14" s="11" t="s">
        <v>25</v>
      </c>
      <c r="C14" s="11" t="s">
        <v>25</v>
      </c>
      <c r="D14" s="86" t="s">
        <v>25</v>
      </c>
      <c r="E14" s="2"/>
      <c r="F14" s="2"/>
      <c r="G14" s="2"/>
    </row>
    <row r="15" spans="1:7" s="1" customFormat="1" ht="14.25">
      <c r="A15" s="53" t="s">
        <v>18</v>
      </c>
      <c r="B15" s="11" t="s">
        <v>25</v>
      </c>
      <c r="C15" s="11" t="s">
        <v>25</v>
      </c>
      <c r="D15" s="29" t="s">
        <v>25</v>
      </c>
      <c r="E15" s="2"/>
      <c r="F15" s="2"/>
      <c r="G15" s="2"/>
    </row>
    <row r="16" spans="1:7" s="1" customFormat="1" ht="14.25">
      <c r="A16" s="53" t="s">
        <v>6</v>
      </c>
      <c r="B16" s="2">
        <v>0.1</v>
      </c>
      <c r="C16" s="84">
        <v>0</v>
      </c>
      <c r="D16" s="15">
        <v>0.1056</v>
      </c>
      <c r="E16" s="2"/>
      <c r="F16" s="2"/>
      <c r="G16" s="2"/>
    </row>
    <row r="17" spans="1:7" s="1" customFormat="1" ht="14.25">
      <c r="A17" s="53" t="s">
        <v>10</v>
      </c>
      <c r="B17" s="2">
        <v>0.5</v>
      </c>
      <c r="C17" s="76">
        <v>0.5</v>
      </c>
      <c r="D17" s="15">
        <v>0.7845599999999999</v>
      </c>
      <c r="E17" s="2"/>
      <c r="F17" s="2"/>
      <c r="G17" s="2"/>
    </row>
    <row r="18" spans="1:8" s="1" customFormat="1" ht="14.25">
      <c r="A18" s="54" t="s">
        <v>22</v>
      </c>
      <c r="B18" s="44">
        <v>9.2</v>
      </c>
      <c r="C18" s="43">
        <v>9.4</v>
      </c>
      <c r="D18" s="101">
        <v>10.773431340000002</v>
      </c>
      <c r="E18" s="48"/>
      <c r="F18" s="48"/>
      <c r="G18" s="48"/>
      <c r="H18" s="18"/>
    </row>
    <row r="19" spans="1:9" s="2" customFormat="1" ht="12">
      <c r="A19" s="56" t="s">
        <v>11</v>
      </c>
      <c r="B19" s="70">
        <v>1200</v>
      </c>
      <c r="C19" s="70">
        <v>1700</v>
      </c>
      <c r="D19" s="89">
        <v>1302</v>
      </c>
      <c r="E19" s="48"/>
      <c r="F19" s="48"/>
      <c r="G19" s="48"/>
      <c r="H19" s="48"/>
      <c r="I19" s="48"/>
    </row>
    <row r="20" s="1" customFormat="1" ht="14.25">
      <c r="A20" s="22"/>
    </row>
    <row r="21" spans="1:13" s="1" customFormat="1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s="1" customFormat="1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D4"/>
    <mergeCell ref="A21:M21"/>
    <mergeCell ref="A22:M2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Q22"/>
  <sheetViews>
    <sheetView zoomScalePageLayoutView="0" workbookViewId="0" topLeftCell="B1">
      <selection activeCell="P15" sqref="P15"/>
    </sheetView>
  </sheetViews>
  <sheetFormatPr defaultColWidth="9.140625" defaultRowHeight="15"/>
  <cols>
    <col min="1" max="1" width="41.140625" style="1" customWidth="1"/>
    <col min="2" max="13" width="6.57421875" style="1" customWidth="1"/>
    <col min="14" max="14" width="7.7109375" style="1" customWidth="1"/>
    <col min="15" max="16384" width="9.140625" style="1" customWidth="1"/>
  </cols>
  <sheetData>
    <row r="2" spans="1:5" ht="18">
      <c r="A2" s="16" t="s">
        <v>56</v>
      </c>
      <c r="B2" s="17"/>
      <c r="C2" s="17"/>
      <c r="D2" s="17"/>
      <c r="E2" s="17"/>
    </row>
    <row r="3" spans="6:8" ht="19.5" customHeight="1">
      <c r="F3" s="18"/>
      <c r="G3" s="18"/>
      <c r="H3" s="18"/>
    </row>
    <row r="4" spans="1:17" s="2" customFormat="1" ht="12">
      <c r="A4" s="104" t="s">
        <v>23</v>
      </c>
      <c r="B4" s="106" t="s">
        <v>20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2" customFormat="1" ht="12">
      <c r="A5" s="104"/>
      <c r="B5" s="61">
        <v>2006</v>
      </c>
      <c r="C5" s="61">
        <v>2007</v>
      </c>
      <c r="D5" s="61">
        <v>2008</v>
      </c>
      <c r="E5" s="61">
        <v>2009</v>
      </c>
      <c r="F5" s="75">
        <v>2010</v>
      </c>
      <c r="G5" s="75">
        <v>2011</v>
      </c>
      <c r="H5" s="71">
        <v>2012</v>
      </c>
      <c r="I5" s="71">
        <v>2013</v>
      </c>
      <c r="J5" s="73">
        <v>2014</v>
      </c>
      <c r="K5" s="73">
        <v>2015</v>
      </c>
      <c r="L5" s="73">
        <v>2016</v>
      </c>
      <c r="M5" s="73">
        <v>2017</v>
      </c>
      <c r="N5" s="74">
        <v>2018</v>
      </c>
      <c r="O5" s="24">
        <v>2019</v>
      </c>
      <c r="P5" s="24">
        <v>2020</v>
      </c>
      <c r="Q5" s="24">
        <v>2021</v>
      </c>
    </row>
    <row r="6" spans="1:15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</row>
    <row r="7" spans="1:17" ht="14.25">
      <c r="A7" s="53" t="s">
        <v>3</v>
      </c>
      <c r="B7" s="2">
        <v>466</v>
      </c>
      <c r="C7" s="2">
        <v>598</v>
      </c>
      <c r="D7" s="2">
        <v>636</v>
      </c>
      <c r="E7" s="2">
        <v>685</v>
      </c>
      <c r="F7" s="2">
        <v>482</v>
      </c>
      <c r="G7" s="2">
        <v>595</v>
      </c>
      <c r="H7" s="11">
        <v>506</v>
      </c>
      <c r="I7" s="3">
        <v>613</v>
      </c>
      <c r="J7" s="3">
        <v>594</v>
      </c>
      <c r="K7" s="3">
        <v>599</v>
      </c>
      <c r="L7" s="3">
        <v>616</v>
      </c>
      <c r="M7" s="3">
        <v>675.1</v>
      </c>
      <c r="N7" s="3">
        <v>730</v>
      </c>
      <c r="O7" s="2">
        <v>659</v>
      </c>
      <c r="P7" s="77">
        <v>462.04970000000003</v>
      </c>
      <c r="Q7" s="90">
        <v>490.6756</v>
      </c>
    </row>
    <row r="8" spans="1:17" ht="14.25">
      <c r="A8" s="53" t="s">
        <v>8</v>
      </c>
      <c r="B8" s="2">
        <v>4</v>
      </c>
      <c r="C8" s="2">
        <v>3</v>
      </c>
      <c r="D8" s="2">
        <v>5</v>
      </c>
      <c r="E8" s="2">
        <v>4</v>
      </c>
      <c r="F8" s="11">
        <v>12</v>
      </c>
      <c r="G8" s="2">
        <v>18</v>
      </c>
      <c r="H8" s="11">
        <v>11</v>
      </c>
      <c r="I8" s="3">
        <v>17</v>
      </c>
      <c r="J8" s="4">
        <v>15</v>
      </c>
      <c r="K8" s="3">
        <v>13</v>
      </c>
      <c r="L8" s="3">
        <v>14</v>
      </c>
      <c r="M8" s="3">
        <v>12.4</v>
      </c>
      <c r="N8" s="3">
        <v>12</v>
      </c>
      <c r="O8" s="2">
        <v>11</v>
      </c>
      <c r="P8" s="77">
        <v>10.11483463</v>
      </c>
      <c r="Q8" s="90">
        <v>17.619608137500002</v>
      </c>
    </row>
    <row r="9" spans="1:17" ht="14.25">
      <c r="A9" s="53" t="s">
        <v>24</v>
      </c>
      <c r="B9" s="6">
        <v>0</v>
      </c>
      <c r="C9" s="6">
        <v>0</v>
      </c>
      <c r="D9" s="2">
        <v>-1</v>
      </c>
      <c r="E9" s="6">
        <v>0</v>
      </c>
      <c r="F9" s="11">
        <v>1</v>
      </c>
      <c r="G9" s="3">
        <v>1</v>
      </c>
      <c r="H9" s="11">
        <v>1</v>
      </c>
      <c r="I9" s="3">
        <v>-1</v>
      </c>
      <c r="J9" s="3">
        <v>1</v>
      </c>
      <c r="K9" s="6">
        <v>0.2</v>
      </c>
      <c r="L9" s="3">
        <v>2</v>
      </c>
      <c r="M9" s="3">
        <v>-3</v>
      </c>
      <c r="N9" s="3">
        <v>-28</v>
      </c>
      <c r="O9" s="2">
        <v>3</v>
      </c>
      <c r="P9" s="77">
        <v>20.3309371720074</v>
      </c>
      <c r="Q9" s="86">
        <v>-0.14511985335877586</v>
      </c>
    </row>
    <row r="10" spans="1:17" ht="14.25">
      <c r="A10" s="54" t="s">
        <v>7</v>
      </c>
      <c r="B10" s="28">
        <v>470</v>
      </c>
      <c r="C10" s="28">
        <v>601</v>
      </c>
      <c r="D10" s="28">
        <v>640</v>
      </c>
      <c r="E10" s="28">
        <v>689</v>
      </c>
      <c r="F10" s="29">
        <v>495</v>
      </c>
      <c r="G10" s="13">
        <v>614</v>
      </c>
      <c r="H10" s="12">
        <v>518</v>
      </c>
      <c r="I10" s="5">
        <v>629</v>
      </c>
      <c r="J10" s="5">
        <v>610</v>
      </c>
      <c r="K10" s="5">
        <v>612</v>
      </c>
      <c r="L10" s="5">
        <v>632</v>
      </c>
      <c r="M10" s="5">
        <v>683.9</v>
      </c>
      <c r="N10" s="5">
        <v>714</v>
      </c>
      <c r="O10" s="13">
        <v>673</v>
      </c>
      <c r="P10" s="43">
        <v>492.49547180200744</v>
      </c>
      <c r="Q10" s="25">
        <v>508.1500882841412</v>
      </c>
    </row>
    <row r="11" spans="1:15" ht="14.25">
      <c r="A11" s="68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3"/>
      <c r="N11" s="3"/>
      <c r="O11" s="2"/>
    </row>
    <row r="12" spans="1:17" ht="14.25">
      <c r="A12" s="53" t="s">
        <v>4</v>
      </c>
      <c r="B12" s="2">
        <v>15</v>
      </c>
      <c r="C12" s="2">
        <v>41</v>
      </c>
      <c r="D12" s="2">
        <v>20</v>
      </c>
      <c r="E12" s="2">
        <v>32</v>
      </c>
      <c r="F12" s="11">
        <v>34</v>
      </c>
      <c r="G12" s="2">
        <v>35</v>
      </c>
      <c r="H12" s="11">
        <v>31</v>
      </c>
      <c r="I12" s="3">
        <v>38</v>
      </c>
      <c r="J12" s="4">
        <v>52</v>
      </c>
      <c r="K12" s="3">
        <v>46</v>
      </c>
      <c r="L12" s="3">
        <v>52</v>
      </c>
      <c r="M12" s="3">
        <v>80</v>
      </c>
      <c r="N12" s="3">
        <v>48</v>
      </c>
      <c r="O12" s="2">
        <v>63</v>
      </c>
      <c r="P12" s="77">
        <v>42.0261475</v>
      </c>
      <c r="Q12" s="90">
        <v>58.49427460999999</v>
      </c>
    </row>
    <row r="13" spans="1:17" ht="16.5" customHeight="1">
      <c r="A13" s="55" t="s">
        <v>12</v>
      </c>
      <c r="B13" s="14" t="s">
        <v>25</v>
      </c>
      <c r="C13" s="14" t="s">
        <v>25</v>
      </c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26" t="s">
        <v>25</v>
      </c>
      <c r="L13" s="14" t="s">
        <v>25</v>
      </c>
      <c r="M13" s="14" t="s">
        <v>25</v>
      </c>
      <c r="N13" s="14" t="s">
        <v>25</v>
      </c>
      <c r="O13" s="11" t="s">
        <v>25</v>
      </c>
      <c r="P13" s="77" t="s">
        <v>25</v>
      </c>
      <c r="Q13" s="90" t="s">
        <v>25</v>
      </c>
    </row>
    <row r="14" spans="1:17" ht="14.25">
      <c r="A14" s="53" t="s">
        <v>5</v>
      </c>
      <c r="B14" s="14" t="s">
        <v>25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  <c r="K14" s="26" t="s">
        <v>25</v>
      </c>
      <c r="L14" s="14" t="s">
        <v>25</v>
      </c>
      <c r="M14" s="14" t="s">
        <v>25</v>
      </c>
      <c r="N14" s="14" t="s">
        <v>25</v>
      </c>
      <c r="O14" s="11" t="s">
        <v>25</v>
      </c>
      <c r="P14" s="77" t="s">
        <v>25</v>
      </c>
      <c r="Q14" s="90" t="s">
        <v>25</v>
      </c>
    </row>
    <row r="15" spans="1:17" ht="14.25">
      <c r="A15" s="53" t="s">
        <v>18</v>
      </c>
      <c r="B15" s="2">
        <v>433</v>
      </c>
      <c r="C15" s="2">
        <v>533</v>
      </c>
      <c r="D15" s="2">
        <v>600</v>
      </c>
      <c r="E15" s="2">
        <v>638</v>
      </c>
      <c r="F15" s="11">
        <v>438</v>
      </c>
      <c r="G15" s="2">
        <v>550</v>
      </c>
      <c r="H15" s="11">
        <v>459</v>
      </c>
      <c r="I15" s="3">
        <v>562</v>
      </c>
      <c r="J15" s="4">
        <v>529</v>
      </c>
      <c r="K15" s="3">
        <v>539</v>
      </c>
      <c r="L15" s="3">
        <v>552</v>
      </c>
      <c r="M15" s="3">
        <v>573</v>
      </c>
      <c r="N15" s="3">
        <v>630</v>
      </c>
      <c r="O15" s="2">
        <v>573</v>
      </c>
      <c r="P15" s="77">
        <v>414.48991665200737</v>
      </c>
      <c r="Q15" s="90">
        <v>418.7201020241412</v>
      </c>
    </row>
    <row r="16" spans="1:17" ht="14.25">
      <c r="A16" s="53" t="s">
        <v>6</v>
      </c>
      <c r="B16" s="2">
        <v>11</v>
      </c>
      <c r="C16" s="2">
        <v>13</v>
      </c>
      <c r="D16" s="2">
        <v>4</v>
      </c>
      <c r="E16" s="2">
        <v>4</v>
      </c>
      <c r="F16" s="6">
        <v>0</v>
      </c>
      <c r="G16" s="6">
        <v>0</v>
      </c>
      <c r="H16" s="11">
        <v>5</v>
      </c>
      <c r="I16" s="3">
        <v>6</v>
      </c>
      <c r="J16" s="3">
        <v>6</v>
      </c>
      <c r="K16" s="3">
        <v>6</v>
      </c>
      <c r="L16" s="3">
        <v>6</v>
      </c>
      <c r="M16" s="3">
        <v>7</v>
      </c>
      <c r="N16" s="3">
        <v>7</v>
      </c>
      <c r="O16" s="2">
        <v>6</v>
      </c>
      <c r="P16" s="85">
        <v>4.5593</v>
      </c>
      <c r="Q16" s="90">
        <v>4.77903</v>
      </c>
    </row>
    <row r="17" spans="1:17" ht="14.25">
      <c r="A17" s="53" t="s">
        <v>10</v>
      </c>
      <c r="B17" s="2">
        <v>11</v>
      </c>
      <c r="C17" s="2">
        <v>14</v>
      </c>
      <c r="D17" s="2">
        <v>16</v>
      </c>
      <c r="E17" s="2">
        <v>15</v>
      </c>
      <c r="F17" s="11">
        <v>23</v>
      </c>
      <c r="G17" s="2">
        <v>29</v>
      </c>
      <c r="H17" s="11">
        <v>23</v>
      </c>
      <c r="I17" s="3">
        <v>23</v>
      </c>
      <c r="J17" s="27">
        <v>23</v>
      </c>
      <c r="K17" s="3">
        <v>21</v>
      </c>
      <c r="L17" s="3">
        <v>22</v>
      </c>
      <c r="M17" s="3">
        <v>24</v>
      </c>
      <c r="N17" s="3">
        <v>29</v>
      </c>
      <c r="O17" s="2">
        <v>30</v>
      </c>
      <c r="P17" s="77">
        <v>31.420107650000002</v>
      </c>
      <c r="Q17" s="90">
        <v>26.15668165</v>
      </c>
    </row>
    <row r="18" spans="1:17" ht="14.25">
      <c r="A18" s="54" t="s">
        <v>22</v>
      </c>
      <c r="B18" s="42">
        <v>470</v>
      </c>
      <c r="C18" s="42">
        <v>601</v>
      </c>
      <c r="D18" s="42">
        <v>640</v>
      </c>
      <c r="E18" s="42">
        <v>689</v>
      </c>
      <c r="F18" s="46">
        <v>495</v>
      </c>
      <c r="G18" s="42">
        <v>614</v>
      </c>
      <c r="H18" s="46">
        <v>518</v>
      </c>
      <c r="I18" s="44">
        <v>629</v>
      </c>
      <c r="J18" s="44">
        <v>610</v>
      </c>
      <c r="K18" s="44">
        <v>612</v>
      </c>
      <c r="L18" s="44">
        <v>632</v>
      </c>
      <c r="M18" s="44">
        <v>684</v>
      </c>
      <c r="N18" s="44">
        <v>714</v>
      </c>
      <c r="O18" s="13">
        <v>673</v>
      </c>
      <c r="P18" s="43">
        <v>492.49547180200733</v>
      </c>
      <c r="Q18" s="101">
        <v>508.1500882841412</v>
      </c>
    </row>
    <row r="19" spans="1:17" ht="14.25">
      <c r="A19" s="56" t="s">
        <v>11</v>
      </c>
      <c r="B19" s="45">
        <v>102.41758241758241</v>
      </c>
      <c r="C19" s="45">
        <v>106.78571428571428</v>
      </c>
      <c r="D19" s="45">
        <v>102.58064516129033</v>
      </c>
      <c r="E19" s="45">
        <v>104.26179604261796</v>
      </c>
      <c r="F19" s="45">
        <v>104.55531453362256</v>
      </c>
      <c r="G19" s="45">
        <v>102.76338514680484</v>
      </c>
      <c r="H19" s="45">
        <v>103.9</v>
      </c>
      <c r="I19" s="45">
        <v>103.72250423011845</v>
      </c>
      <c r="J19" s="45">
        <v>106.4</v>
      </c>
      <c r="K19" s="45">
        <v>105.8303886925795</v>
      </c>
      <c r="L19" s="45">
        <v>106.1</v>
      </c>
      <c r="M19" s="45">
        <v>111.77152317880794</v>
      </c>
      <c r="N19" s="45">
        <v>109.7</v>
      </c>
      <c r="O19" s="45">
        <v>108</v>
      </c>
      <c r="P19" s="49">
        <v>102.57073569125627</v>
      </c>
      <c r="Q19" s="89">
        <v>109.12248548299326</v>
      </c>
    </row>
    <row r="20" spans="1:15" ht="14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5">
    <mergeCell ref="A4:A5"/>
    <mergeCell ref="A20:N20"/>
    <mergeCell ref="B4:Q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140625" style="1" customWidth="1"/>
    <col min="2" max="7" width="6.57421875" style="1" customWidth="1"/>
    <col min="8" max="8" width="7.140625" style="1" customWidth="1"/>
    <col min="9" max="16384" width="9.140625" style="1" customWidth="1"/>
  </cols>
  <sheetData>
    <row r="2" ht="14.25">
      <c r="A2" s="16" t="s">
        <v>56</v>
      </c>
    </row>
    <row r="3" ht="19.5" customHeight="1">
      <c r="B3" s="18"/>
    </row>
    <row r="4" spans="1:13" ht="14.25">
      <c r="A4" s="104" t="s">
        <v>23</v>
      </c>
      <c r="B4" s="106" t="s">
        <v>43</v>
      </c>
      <c r="C4" s="107"/>
      <c r="D4" s="107"/>
      <c r="E4" s="107"/>
      <c r="F4" s="107"/>
      <c r="G4" s="107"/>
      <c r="H4" s="107"/>
      <c r="I4" s="107"/>
      <c r="J4" s="83"/>
      <c r="K4" s="83"/>
      <c r="L4" s="2"/>
      <c r="M4" s="2"/>
    </row>
    <row r="5" spans="1:13" ht="14.25">
      <c r="A5" s="104"/>
      <c r="B5" s="71">
        <v>2012</v>
      </c>
      <c r="C5" s="71">
        <v>2013</v>
      </c>
      <c r="D5" s="73">
        <v>2014</v>
      </c>
      <c r="E5" s="73">
        <v>2015</v>
      </c>
      <c r="F5" s="73">
        <v>2016</v>
      </c>
      <c r="G5" s="73">
        <v>2017</v>
      </c>
      <c r="H5" s="74">
        <v>2018</v>
      </c>
      <c r="I5" s="24">
        <v>2019</v>
      </c>
      <c r="J5" s="24">
        <v>2020</v>
      </c>
      <c r="K5" s="24">
        <v>2021</v>
      </c>
      <c r="L5" s="2"/>
      <c r="M5" s="2"/>
    </row>
    <row r="6" spans="1:13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3" t="s">
        <v>3</v>
      </c>
      <c r="B7" s="11">
        <v>70</v>
      </c>
      <c r="C7" s="3">
        <v>87</v>
      </c>
      <c r="D7" s="3">
        <v>95</v>
      </c>
      <c r="E7" s="3">
        <v>85</v>
      </c>
      <c r="F7" s="3">
        <v>87</v>
      </c>
      <c r="G7" s="3">
        <v>109</v>
      </c>
      <c r="H7" s="3">
        <v>126</v>
      </c>
      <c r="I7" s="2">
        <v>112</v>
      </c>
      <c r="J7" s="77">
        <v>84.4263448110879</v>
      </c>
      <c r="K7" s="4">
        <v>90.166</v>
      </c>
      <c r="L7" s="2"/>
      <c r="M7" s="2"/>
    </row>
    <row r="8" spans="1:13" ht="14.25">
      <c r="A8" s="53" t="s">
        <v>8</v>
      </c>
      <c r="B8" s="11">
        <v>3</v>
      </c>
      <c r="C8" s="3">
        <v>4</v>
      </c>
      <c r="D8" s="4">
        <v>2</v>
      </c>
      <c r="E8" s="3">
        <v>2</v>
      </c>
      <c r="F8" s="3">
        <v>1</v>
      </c>
      <c r="G8" s="3">
        <v>6</v>
      </c>
      <c r="H8" s="3">
        <v>4</v>
      </c>
      <c r="I8" s="2">
        <v>5</v>
      </c>
      <c r="J8" s="77">
        <v>4.763430969999999</v>
      </c>
      <c r="K8" s="4">
        <v>6.6012048000000005</v>
      </c>
      <c r="L8" s="2"/>
      <c r="M8" s="2"/>
    </row>
    <row r="9" spans="1:13" ht="14.25">
      <c r="A9" s="53" t="s">
        <v>24</v>
      </c>
      <c r="B9" s="11">
        <v>1</v>
      </c>
      <c r="C9" s="3">
        <v>-1</v>
      </c>
      <c r="D9" s="3">
        <v>1</v>
      </c>
      <c r="E9" s="6">
        <v>0.2</v>
      </c>
      <c r="F9" s="3">
        <v>2</v>
      </c>
      <c r="G9" s="3">
        <v>-2</v>
      </c>
      <c r="H9" s="3">
        <v>-29</v>
      </c>
      <c r="I9" s="2">
        <v>3</v>
      </c>
      <c r="J9" s="77">
        <v>21.544266058996342</v>
      </c>
      <c r="K9" s="4">
        <v>3.329727821333874</v>
      </c>
      <c r="L9" s="2"/>
      <c r="M9" s="2"/>
    </row>
    <row r="10" spans="1:13" ht="14.25">
      <c r="A10" s="54" t="s">
        <v>7</v>
      </c>
      <c r="B10" s="12">
        <v>74</v>
      </c>
      <c r="C10" s="5">
        <v>90</v>
      </c>
      <c r="D10" s="5">
        <v>98</v>
      </c>
      <c r="E10" s="5">
        <v>87</v>
      </c>
      <c r="F10" s="5">
        <v>90</v>
      </c>
      <c r="G10" s="5">
        <v>113</v>
      </c>
      <c r="H10" s="5">
        <f>H7+H8+H9</f>
        <v>101</v>
      </c>
      <c r="I10" s="13">
        <v>120</v>
      </c>
      <c r="J10" s="43">
        <v>110.73404184008425</v>
      </c>
      <c r="K10" s="101">
        <v>100.09693262133388</v>
      </c>
      <c r="L10" s="2"/>
      <c r="M10" s="2"/>
    </row>
    <row r="11" spans="1:13" ht="14.25">
      <c r="A11" s="68" t="s">
        <v>2</v>
      </c>
      <c r="B11" s="2"/>
      <c r="C11" s="3"/>
      <c r="D11" s="3"/>
      <c r="E11" s="3"/>
      <c r="F11" s="3"/>
      <c r="G11" s="3"/>
      <c r="H11" s="3"/>
      <c r="I11" s="2"/>
      <c r="J11" s="3"/>
      <c r="K11" s="3"/>
      <c r="L11" s="2"/>
      <c r="M11" s="2"/>
    </row>
    <row r="12" spans="1:13" ht="14.25">
      <c r="A12" s="53" t="s">
        <v>4</v>
      </c>
      <c r="B12" s="11">
        <v>30</v>
      </c>
      <c r="C12" s="3">
        <v>37</v>
      </c>
      <c r="D12" s="4">
        <v>48</v>
      </c>
      <c r="E12" s="3">
        <v>41</v>
      </c>
      <c r="F12" s="3">
        <v>47</v>
      </c>
      <c r="G12" s="3">
        <v>79</v>
      </c>
      <c r="H12" s="3">
        <v>46</v>
      </c>
      <c r="I12" s="2">
        <v>52</v>
      </c>
      <c r="J12" s="77">
        <v>39.159784</v>
      </c>
      <c r="K12" s="4">
        <v>56.38183261</v>
      </c>
      <c r="L12" s="2"/>
      <c r="M12" s="2"/>
    </row>
    <row r="13" spans="1:13" ht="16.5" customHeight="1">
      <c r="A13" s="55" t="s">
        <v>12</v>
      </c>
      <c r="B13" s="14" t="s">
        <v>25</v>
      </c>
      <c r="C13" s="14" t="s">
        <v>25</v>
      </c>
      <c r="D13" s="14" t="s">
        <v>25</v>
      </c>
      <c r="E13" s="26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26" t="s">
        <v>25</v>
      </c>
      <c r="K13" s="90" t="s">
        <v>25</v>
      </c>
      <c r="L13" s="2"/>
      <c r="M13" s="2"/>
    </row>
    <row r="14" spans="1:13" ht="14.25">
      <c r="A14" s="53" t="s">
        <v>5</v>
      </c>
      <c r="B14" s="14" t="s">
        <v>25</v>
      </c>
      <c r="C14" s="14" t="s">
        <v>25</v>
      </c>
      <c r="D14" s="14" t="s">
        <v>25</v>
      </c>
      <c r="E14" s="26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26" t="s">
        <v>25</v>
      </c>
      <c r="K14" s="25" t="s">
        <v>25</v>
      </c>
      <c r="L14" s="2"/>
      <c r="M14" s="2"/>
    </row>
    <row r="15" spans="1:13" ht="14.25">
      <c r="A15" s="53" t="s">
        <v>18</v>
      </c>
      <c r="B15" s="11">
        <v>20</v>
      </c>
      <c r="C15" s="3">
        <v>29</v>
      </c>
      <c r="D15" s="4">
        <v>26</v>
      </c>
      <c r="E15" s="3">
        <v>24</v>
      </c>
      <c r="F15" s="3">
        <v>20</v>
      </c>
      <c r="G15" s="3">
        <v>8</v>
      </c>
      <c r="H15" s="3">
        <v>25</v>
      </c>
      <c r="I15" s="2">
        <v>36</v>
      </c>
      <c r="J15" s="77">
        <v>39.089339975807064</v>
      </c>
      <c r="K15" s="4">
        <v>16.605666609622173</v>
      </c>
      <c r="L15" s="2"/>
      <c r="M15" s="2"/>
    </row>
    <row r="16" spans="1:13" ht="14.25">
      <c r="A16" s="53" t="s">
        <v>6</v>
      </c>
      <c r="B16" s="11">
        <v>1</v>
      </c>
      <c r="C16" s="3">
        <v>1</v>
      </c>
      <c r="D16" s="3">
        <v>1</v>
      </c>
      <c r="E16" s="3">
        <v>1</v>
      </c>
      <c r="F16" s="3">
        <v>1</v>
      </c>
      <c r="G16" s="3">
        <v>2</v>
      </c>
      <c r="H16" s="3">
        <v>1</v>
      </c>
      <c r="I16" s="2">
        <v>1</v>
      </c>
      <c r="J16" s="85">
        <v>1.0648102142771723</v>
      </c>
      <c r="K16" s="4">
        <v>0.952751751711714</v>
      </c>
      <c r="L16" s="2"/>
      <c r="M16" s="2"/>
    </row>
    <row r="17" spans="1:13" ht="14.25">
      <c r="A17" s="53" t="s">
        <v>10</v>
      </c>
      <c r="B17" s="11">
        <v>23</v>
      </c>
      <c r="C17" s="3">
        <v>23</v>
      </c>
      <c r="D17" s="27">
        <v>23</v>
      </c>
      <c r="E17" s="3">
        <v>21</v>
      </c>
      <c r="F17" s="3">
        <v>22</v>
      </c>
      <c r="G17" s="3">
        <v>24</v>
      </c>
      <c r="H17" s="3">
        <v>29</v>
      </c>
      <c r="I17" s="2">
        <v>30</v>
      </c>
      <c r="J17" s="77">
        <v>31.420107650000002</v>
      </c>
      <c r="K17" s="4">
        <v>26.15668165</v>
      </c>
      <c r="L17" s="2"/>
      <c r="M17" s="2"/>
    </row>
    <row r="18" spans="1:14" ht="14.25">
      <c r="A18" s="54" t="s">
        <v>22</v>
      </c>
      <c r="B18" s="46">
        <v>74</v>
      </c>
      <c r="C18" s="44">
        <v>90</v>
      </c>
      <c r="D18" s="44">
        <v>98</v>
      </c>
      <c r="E18" s="44">
        <v>87</v>
      </c>
      <c r="F18" s="44">
        <v>90</v>
      </c>
      <c r="G18" s="44">
        <v>113</v>
      </c>
      <c r="H18" s="44">
        <f>H12+H15+H16+H17</f>
        <v>101</v>
      </c>
      <c r="I18" s="42">
        <v>120</v>
      </c>
      <c r="J18" s="43">
        <v>110.73404184008425</v>
      </c>
      <c r="K18" s="101">
        <v>100.09693262133388</v>
      </c>
      <c r="L18" s="48"/>
      <c r="M18" s="48"/>
      <c r="N18" s="18"/>
    </row>
    <row r="19" spans="1:15" ht="14.25">
      <c r="A19" s="56" t="s">
        <v>11</v>
      </c>
      <c r="B19" s="49">
        <v>159.1</v>
      </c>
      <c r="C19" s="45">
        <v>166.7</v>
      </c>
      <c r="D19" s="45">
        <v>189.2</v>
      </c>
      <c r="E19" s="45">
        <v>185.5</v>
      </c>
      <c r="F19" s="45">
        <v>200.6</v>
      </c>
      <c r="G19" s="45">
        <v>323.2</v>
      </c>
      <c r="H19" s="45">
        <v>226.9</v>
      </c>
      <c r="I19" s="70">
        <v>164.3</v>
      </c>
      <c r="J19" s="49">
        <v>117.9562979188951</v>
      </c>
      <c r="K19" s="89">
        <v>206.25824938436125</v>
      </c>
      <c r="L19" s="18"/>
      <c r="M19" s="18"/>
      <c r="N19" s="18"/>
      <c r="O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I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140625" style="1" customWidth="1"/>
    <col min="2" max="6" width="6.57421875" style="1" customWidth="1"/>
    <col min="7" max="16384" width="9.140625" style="1" customWidth="1"/>
  </cols>
  <sheetData>
    <row r="2" ht="14.25">
      <c r="A2" s="16" t="s">
        <v>56</v>
      </c>
    </row>
    <row r="3" ht="19.5" customHeight="1"/>
    <row r="4" spans="1:13" ht="14.25">
      <c r="A4" s="104" t="s">
        <v>23</v>
      </c>
      <c r="B4" s="106" t="s">
        <v>44</v>
      </c>
      <c r="C4" s="107"/>
      <c r="D4" s="107"/>
      <c r="E4" s="107"/>
      <c r="F4" s="107"/>
      <c r="G4" s="107"/>
      <c r="H4" s="107"/>
      <c r="I4" s="107"/>
      <c r="J4" s="107"/>
      <c r="K4" s="2"/>
      <c r="L4" s="2"/>
      <c r="M4" s="2"/>
    </row>
    <row r="5" spans="1:13" ht="14.25">
      <c r="A5" s="104"/>
      <c r="B5" s="71">
        <v>2013</v>
      </c>
      <c r="C5" s="61">
        <v>2014</v>
      </c>
      <c r="D5" s="61">
        <v>2015</v>
      </c>
      <c r="E5" s="61">
        <v>2016</v>
      </c>
      <c r="F5" s="61">
        <v>2017</v>
      </c>
      <c r="G5" s="72">
        <v>2018</v>
      </c>
      <c r="H5" s="24">
        <v>2019</v>
      </c>
      <c r="I5" s="24">
        <v>2020</v>
      </c>
      <c r="J5" s="24">
        <v>2021</v>
      </c>
      <c r="K5" s="2"/>
      <c r="L5" s="2"/>
      <c r="M5" s="2"/>
    </row>
    <row r="6" spans="1:13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3" t="s">
        <v>3</v>
      </c>
      <c r="B7" s="3">
        <v>526</v>
      </c>
      <c r="C7" s="3">
        <v>500</v>
      </c>
      <c r="D7" s="3">
        <v>514</v>
      </c>
      <c r="E7" s="3">
        <v>529</v>
      </c>
      <c r="F7" s="3">
        <v>566</v>
      </c>
      <c r="G7" s="3">
        <v>604</v>
      </c>
      <c r="H7" s="2">
        <v>547</v>
      </c>
      <c r="I7" s="77">
        <v>377.6233551889121</v>
      </c>
      <c r="J7" s="4">
        <v>400.5096</v>
      </c>
      <c r="K7" s="2"/>
      <c r="L7" s="2"/>
      <c r="M7" s="2"/>
    </row>
    <row r="8" spans="1:13" ht="14.25">
      <c r="A8" s="53" t="s">
        <v>8</v>
      </c>
      <c r="B8" s="3">
        <v>13</v>
      </c>
      <c r="C8" s="4">
        <v>13</v>
      </c>
      <c r="D8" s="3">
        <v>11</v>
      </c>
      <c r="E8" s="3">
        <v>13</v>
      </c>
      <c r="F8" s="3">
        <v>7</v>
      </c>
      <c r="G8" s="3">
        <v>7</v>
      </c>
      <c r="H8" s="2">
        <v>6</v>
      </c>
      <c r="I8" s="77">
        <v>5.351403660000002</v>
      </c>
      <c r="J8" s="4">
        <v>11.0184033375</v>
      </c>
      <c r="K8" s="2"/>
      <c r="L8" s="2"/>
      <c r="M8" s="2"/>
    </row>
    <row r="9" spans="1:13" ht="14.25">
      <c r="A9" s="53" t="s">
        <v>24</v>
      </c>
      <c r="B9" s="6">
        <v>0</v>
      </c>
      <c r="C9" s="6">
        <v>0</v>
      </c>
      <c r="D9" s="6">
        <v>0</v>
      </c>
      <c r="E9" s="6">
        <v>0</v>
      </c>
      <c r="F9" s="3">
        <v>-2</v>
      </c>
      <c r="G9" s="3">
        <v>1</v>
      </c>
      <c r="H9" s="2">
        <v>0.4</v>
      </c>
      <c r="I9" s="77">
        <v>-1.2133288869889438</v>
      </c>
      <c r="J9" s="4">
        <v>-3.4748476746926498</v>
      </c>
      <c r="K9" s="2"/>
      <c r="L9" s="2"/>
      <c r="M9" s="2"/>
    </row>
    <row r="10" spans="1:13" ht="14.25">
      <c r="A10" s="54" t="s">
        <v>7</v>
      </c>
      <c r="B10" s="5">
        <v>539</v>
      </c>
      <c r="C10" s="5">
        <v>513</v>
      </c>
      <c r="D10" s="5">
        <v>525</v>
      </c>
      <c r="E10" s="5">
        <v>542</v>
      </c>
      <c r="F10" s="5">
        <v>571</v>
      </c>
      <c r="G10" s="5">
        <v>612</v>
      </c>
      <c r="H10" s="13">
        <v>553</v>
      </c>
      <c r="I10" s="43">
        <v>381.76142996192317</v>
      </c>
      <c r="J10" s="101">
        <v>408.05315566280734</v>
      </c>
      <c r="K10" s="2"/>
      <c r="L10" s="2"/>
      <c r="M10" s="2"/>
    </row>
    <row r="11" spans="1:13" ht="14.25">
      <c r="A11" s="68" t="s">
        <v>2</v>
      </c>
      <c r="B11" s="3"/>
      <c r="C11" s="3"/>
      <c r="D11" s="3"/>
      <c r="E11" s="3"/>
      <c r="F11" s="3"/>
      <c r="G11" s="3"/>
      <c r="H11" s="2"/>
      <c r="I11" s="2"/>
      <c r="J11" s="3"/>
      <c r="K11" s="2"/>
      <c r="L11" s="2"/>
      <c r="M11" s="2"/>
    </row>
    <row r="12" spans="1:13" ht="14.25">
      <c r="A12" s="53" t="s">
        <v>4</v>
      </c>
      <c r="B12" s="3">
        <v>1</v>
      </c>
      <c r="C12" s="4">
        <v>5</v>
      </c>
      <c r="D12" s="3">
        <v>5</v>
      </c>
      <c r="E12" s="3">
        <v>5</v>
      </c>
      <c r="F12" s="3">
        <v>2</v>
      </c>
      <c r="G12" s="3">
        <v>2</v>
      </c>
      <c r="H12" s="2">
        <v>11</v>
      </c>
      <c r="I12" s="77">
        <v>2.8663634999999994</v>
      </c>
      <c r="J12" s="4">
        <v>2.1124419999999953</v>
      </c>
      <c r="K12" s="2"/>
      <c r="L12" s="2"/>
      <c r="M12" s="2"/>
    </row>
    <row r="13" spans="1:13" ht="16.5" customHeight="1">
      <c r="A13" s="55" t="s">
        <v>12</v>
      </c>
      <c r="B13" s="14" t="s">
        <v>25</v>
      </c>
      <c r="C13" s="14" t="s">
        <v>25</v>
      </c>
      <c r="D13" s="26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90" t="s">
        <v>25</v>
      </c>
      <c r="K13" s="2"/>
      <c r="L13" s="2"/>
      <c r="M13" s="2"/>
    </row>
    <row r="14" spans="1:13" ht="14.25">
      <c r="A14" s="53" t="s">
        <v>5</v>
      </c>
      <c r="B14" s="14" t="s">
        <v>25</v>
      </c>
      <c r="C14" s="14" t="s">
        <v>25</v>
      </c>
      <c r="D14" s="26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25" t="s">
        <v>25</v>
      </c>
      <c r="K14" s="2"/>
      <c r="L14" s="2"/>
      <c r="M14" s="2"/>
    </row>
    <row r="15" spans="1:13" ht="14.25">
      <c r="A15" s="53" t="s">
        <v>18</v>
      </c>
      <c r="B15" s="3">
        <v>533</v>
      </c>
      <c r="C15" s="4">
        <v>503</v>
      </c>
      <c r="D15" s="3">
        <v>515</v>
      </c>
      <c r="E15" s="3">
        <v>532</v>
      </c>
      <c r="F15" s="3">
        <v>564</v>
      </c>
      <c r="G15" s="3">
        <v>604</v>
      </c>
      <c r="H15" s="2">
        <v>537</v>
      </c>
      <c r="I15" s="77">
        <v>375.40057667620033</v>
      </c>
      <c r="J15" s="4">
        <v>402.11443541451905</v>
      </c>
      <c r="K15" s="2"/>
      <c r="L15" s="2"/>
      <c r="M15" s="2"/>
    </row>
    <row r="16" spans="1:13" ht="14.25">
      <c r="A16" s="53" t="s">
        <v>6</v>
      </c>
      <c r="B16" s="3">
        <v>5</v>
      </c>
      <c r="C16" s="3">
        <v>5</v>
      </c>
      <c r="D16" s="3">
        <v>5</v>
      </c>
      <c r="E16" s="3">
        <v>5</v>
      </c>
      <c r="F16" s="3">
        <v>5</v>
      </c>
      <c r="G16" s="3">
        <v>6</v>
      </c>
      <c r="H16" s="2">
        <v>5</v>
      </c>
      <c r="I16" s="85">
        <v>3.494489785722828</v>
      </c>
      <c r="J16" s="4">
        <v>3.8262782482882858</v>
      </c>
      <c r="K16" s="2"/>
      <c r="L16" s="2"/>
      <c r="M16" s="2"/>
    </row>
    <row r="17" spans="1:13" ht="14.25">
      <c r="A17" s="53" t="s">
        <v>10</v>
      </c>
      <c r="B17" s="14" t="s">
        <v>25</v>
      </c>
      <c r="C17" s="14" t="s">
        <v>25</v>
      </c>
      <c r="D17" s="26" t="s">
        <v>25</v>
      </c>
      <c r="E17" s="14" t="s">
        <v>25</v>
      </c>
      <c r="F17" s="14" t="s">
        <v>25</v>
      </c>
      <c r="G17" s="14" t="s">
        <v>25</v>
      </c>
      <c r="H17" s="14" t="s">
        <v>25</v>
      </c>
      <c r="I17" s="14" t="s">
        <v>25</v>
      </c>
      <c r="J17" s="4" t="s">
        <v>25</v>
      </c>
      <c r="K17" s="2"/>
      <c r="L17" s="2"/>
      <c r="M17" s="2"/>
    </row>
    <row r="18" spans="1:14" ht="14.25">
      <c r="A18" s="54" t="s">
        <v>22</v>
      </c>
      <c r="B18" s="44">
        <v>539</v>
      </c>
      <c r="C18" s="44">
        <v>513</v>
      </c>
      <c r="D18" s="44">
        <v>525</v>
      </c>
      <c r="E18" s="44">
        <v>542</v>
      </c>
      <c r="F18" s="44">
        <v>571</v>
      </c>
      <c r="G18" s="44">
        <v>612</v>
      </c>
      <c r="H18" s="42">
        <v>553</v>
      </c>
      <c r="I18" s="43">
        <v>381.7614299619231</v>
      </c>
      <c r="J18" s="101">
        <v>408.05315566280734</v>
      </c>
      <c r="K18" s="48"/>
      <c r="L18" s="48"/>
      <c r="M18" s="48"/>
      <c r="N18" s="18"/>
    </row>
    <row r="19" spans="1:15" ht="14.25">
      <c r="A19" s="56" t="s">
        <v>11</v>
      </c>
      <c r="B19" s="45">
        <v>97.6</v>
      </c>
      <c r="C19" s="45">
        <v>98.3</v>
      </c>
      <c r="D19" s="45">
        <v>98.84615384615385</v>
      </c>
      <c r="E19" s="45">
        <v>98.51024208566108</v>
      </c>
      <c r="F19" s="45">
        <v>99.4</v>
      </c>
      <c r="G19" s="45">
        <v>99</v>
      </c>
      <c r="H19" s="70">
        <v>100.9</v>
      </c>
      <c r="I19" s="49">
        <v>99.66436320090253</v>
      </c>
      <c r="J19" s="89">
        <v>98.66209190652438</v>
      </c>
      <c r="K19" s="18"/>
      <c r="L19" s="18"/>
      <c r="M19" s="18"/>
      <c r="N19" s="18"/>
      <c r="O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J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Q22"/>
  <sheetViews>
    <sheetView zoomScalePageLayoutView="0" workbookViewId="0" topLeftCell="B1">
      <selection activeCell="A21" sqref="A21:IV22"/>
    </sheetView>
  </sheetViews>
  <sheetFormatPr defaultColWidth="9.140625" defaultRowHeight="15"/>
  <cols>
    <col min="1" max="1" width="41.8515625" style="1" customWidth="1"/>
    <col min="2" max="13" width="6.57421875" style="1" customWidth="1"/>
    <col min="14" max="16384" width="9.140625" style="1" customWidth="1"/>
  </cols>
  <sheetData>
    <row r="2" spans="1:5" ht="18">
      <c r="A2" s="16" t="s">
        <v>56</v>
      </c>
      <c r="B2" s="17"/>
      <c r="C2" s="17"/>
      <c r="D2" s="17"/>
      <c r="E2" s="17"/>
    </row>
    <row r="3" spans="6:7" ht="14.25">
      <c r="F3" s="18"/>
      <c r="G3" s="18"/>
    </row>
    <row r="4" spans="1:17" ht="14.25">
      <c r="A4" s="104" t="s">
        <v>23</v>
      </c>
      <c r="B4" s="106" t="s">
        <v>29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4.25">
      <c r="A5" s="104"/>
      <c r="B5" s="19">
        <v>2006</v>
      </c>
      <c r="C5" s="19">
        <v>2007</v>
      </c>
      <c r="D5" s="19">
        <v>2008</v>
      </c>
      <c r="E5" s="19">
        <v>2009</v>
      </c>
      <c r="F5" s="19">
        <v>2010</v>
      </c>
      <c r="G5" s="19">
        <v>2011</v>
      </c>
      <c r="H5" s="8">
        <v>2012</v>
      </c>
      <c r="I5" s="8">
        <v>2013</v>
      </c>
      <c r="J5" s="19">
        <v>2014</v>
      </c>
      <c r="K5" s="19">
        <v>2015</v>
      </c>
      <c r="L5" s="19">
        <v>2016</v>
      </c>
      <c r="M5" s="19">
        <v>2017</v>
      </c>
      <c r="N5" s="66">
        <v>2018</v>
      </c>
      <c r="O5" s="24">
        <v>2019</v>
      </c>
      <c r="P5" s="24">
        <v>2020</v>
      </c>
      <c r="Q5" s="24">
        <v>2021</v>
      </c>
    </row>
    <row r="6" spans="1:15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</row>
    <row r="7" spans="1:17" ht="14.25">
      <c r="A7" s="53" t="s">
        <v>3</v>
      </c>
      <c r="B7" s="2">
        <v>97</v>
      </c>
      <c r="C7" s="2">
        <v>109</v>
      </c>
      <c r="D7" s="2">
        <v>78</v>
      </c>
      <c r="E7" s="2">
        <v>91</v>
      </c>
      <c r="F7" s="2">
        <v>111</v>
      </c>
      <c r="G7" s="2">
        <v>118</v>
      </c>
      <c r="H7" s="11">
        <v>116</v>
      </c>
      <c r="I7" s="3">
        <v>115</v>
      </c>
      <c r="J7" s="3">
        <v>122</v>
      </c>
      <c r="K7" s="3">
        <v>130.6</v>
      </c>
      <c r="L7" s="3">
        <v>138</v>
      </c>
      <c r="M7" s="3">
        <v>118</v>
      </c>
      <c r="N7" s="3">
        <v>122</v>
      </c>
      <c r="O7" s="3">
        <v>118</v>
      </c>
      <c r="P7" s="77">
        <v>118.91610000000001</v>
      </c>
      <c r="Q7" s="90">
        <v>110.3965</v>
      </c>
    </row>
    <row r="8" spans="1:17" ht="14.25">
      <c r="A8" s="53" t="s">
        <v>8</v>
      </c>
      <c r="B8" s="2">
        <v>39</v>
      </c>
      <c r="C8" s="2">
        <v>24</v>
      </c>
      <c r="D8" s="2">
        <v>40</v>
      </c>
      <c r="E8" s="2">
        <v>15</v>
      </c>
      <c r="F8" s="2">
        <v>28</v>
      </c>
      <c r="G8" s="2">
        <v>25</v>
      </c>
      <c r="H8" s="11">
        <v>31</v>
      </c>
      <c r="I8" s="3">
        <v>51</v>
      </c>
      <c r="J8" s="3">
        <v>40</v>
      </c>
      <c r="K8" s="3">
        <v>25.3</v>
      </c>
      <c r="L8" s="3">
        <v>31</v>
      </c>
      <c r="M8" s="3">
        <v>27</v>
      </c>
      <c r="N8" s="3">
        <v>32</v>
      </c>
      <c r="O8" s="3">
        <v>32</v>
      </c>
      <c r="P8" s="77">
        <v>33.031845856000004</v>
      </c>
      <c r="Q8" s="90">
        <v>40.10709604140002</v>
      </c>
    </row>
    <row r="9" spans="1:17" ht="14.25">
      <c r="A9" s="53" t="s">
        <v>24</v>
      </c>
      <c r="B9" s="2">
        <v>10</v>
      </c>
      <c r="C9" s="14" t="s">
        <v>25</v>
      </c>
      <c r="D9" s="2">
        <v>-2</v>
      </c>
      <c r="E9" s="14" t="s">
        <v>25</v>
      </c>
      <c r="F9" s="2">
        <v>-10</v>
      </c>
      <c r="G9" s="3">
        <v>-6</v>
      </c>
      <c r="H9" s="4">
        <v>-1</v>
      </c>
      <c r="I9" s="3">
        <v>1</v>
      </c>
      <c r="J9" s="6">
        <v>0</v>
      </c>
      <c r="K9" s="3">
        <v>-1</v>
      </c>
      <c r="L9" s="6">
        <v>-0.2</v>
      </c>
      <c r="M9" s="6">
        <v>-0.1</v>
      </c>
      <c r="N9" s="6">
        <v>0.3</v>
      </c>
      <c r="O9" s="2">
        <v>0.8</v>
      </c>
      <c r="P9" s="77">
        <v>-2.080338</v>
      </c>
      <c r="Q9" s="90">
        <v>1.8340609999999997</v>
      </c>
    </row>
    <row r="10" spans="1:17" ht="14.25">
      <c r="A10" s="54" t="s">
        <v>7</v>
      </c>
      <c r="B10" s="13">
        <v>146</v>
      </c>
      <c r="C10" s="13">
        <v>133</v>
      </c>
      <c r="D10" s="13">
        <v>116</v>
      </c>
      <c r="E10" s="13">
        <v>106</v>
      </c>
      <c r="F10" s="13">
        <v>129</v>
      </c>
      <c r="G10" s="13">
        <v>137</v>
      </c>
      <c r="H10" s="12">
        <v>146</v>
      </c>
      <c r="I10" s="5">
        <v>166</v>
      </c>
      <c r="J10" s="5">
        <v>162</v>
      </c>
      <c r="K10" s="5">
        <v>155</v>
      </c>
      <c r="L10" s="5">
        <v>169</v>
      </c>
      <c r="M10" s="13">
        <v>145</v>
      </c>
      <c r="N10" s="5">
        <f>N7+N8</f>
        <v>154</v>
      </c>
      <c r="O10" s="5">
        <v>151</v>
      </c>
      <c r="P10" s="43">
        <v>149.867607856</v>
      </c>
      <c r="Q10" s="29">
        <v>152.3376570414</v>
      </c>
    </row>
    <row r="11" spans="1:15" ht="14.25">
      <c r="A11" s="68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2"/>
      <c r="N11" s="2"/>
      <c r="O11" s="2"/>
    </row>
    <row r="12" spans="1:17" ht="14.25">
      <c r="A12" s="53" t="s">
        <v>4</v>
      </c>
      <c r="B12" s="2">
        <v>3</v>
      </c>
      <c r="C12" s="2">
        <v>4</v>
      </c>
      <c r="D12" s="2">
        <v>1</v>
      </c>
      <c r="E12" s="2">
        <v>1</v>
      </c>
      <c r="F12" s="2">
        <v>2</v>
      </c>
      <c r="G12" s="2">
        <v>2</v>
      </c>
      <c r="H12" s="11">
        <v>4</v>
      </c>
      <c r="I12" s="3">
        <v>1</v>
      </c>
      <c r="J12" s="3">
        <v>7</v>
      </c>
      <c r="K12" s="3">
        <v>3.6</v>
      </c>
      <c r="L12" s="3">
        <v>4</v>
      </c>
      <c r="M12" s="3">
        <v>4</v>
      </c>
      <c r="N12" s="3">
        <v>4</v>
      </c>
      <c r="O12" s="3">
        <v>4</v>
      </c>
      <c r="P12" s="77">
        <v>2.492631205</v>
      </c>
      <c r="Q12" s="90">
        <v>2.8517342034999995</v>
      </c>
    </row>
    <row r="13" spans="1:17" ht="16.5" customHeight="1">
      <c r="A13" s="55" t="s">
        <v>12</v>
      </c>
      <c r="B13" s="29" t="s">
        <v>55</v>
      </c>
      <c r="C13" s="29" t="s">
        <v>55</v>
      </c>
      <c r="D13" s="29" t="s">
        <v>55</v>
      </c>
      <c r="E13" s="29" t="s">
        <v>55</v>
      </c>
      <c r="F13" s="29" t="s">
        <v>55</v>
      </c>
      <c r="G13" s="29" t="s">
        <v>55</v>
      </c>
      <c r="H13" s="29" t="s">
        <v>55</v>
      </c>
      <c r="I13" s="29" t="s">
        <v>55</v>
      </c>
      <c r="J13" s="29" t="s">
        <v>55</v>
      </c>
      <c r="K13" s="29" t="s">
        <v>55</v>
      </c>
      <c r="L13" s="29" t="s">
        <v>55</v>
      </c>
      <c r="M13" s="29" t="s">
        <v>55</v>
      </c>
      <c r="N13" s="29" t="s">
        <v>55</v>
      </c>
      <c r="O13" s="29" t="s">
        <v>55</v>
      </c>
      <c r="P13" s="29" t="s">
        <v>55</v>
      </c>
      <c r="Q13" s="86" t="s">
        <v>55</v>
      </c>
    </row>
    <row r="14" spans="1:17" ht="14.25">
      <c r="A14" s="53" t="s">
        <v>5</v>
      </c>
      <c r="B14" s="11">
        <v>4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4" t="s">
        <v>25</v>
      </c>
      <c r="J14" s="14" t="s">
        <v>25</v>
      </c>
      <c r="K14" s="7" t="s">
        <v>25</v>
      </c>
      <c r="L14" s="7" t="s">
        <v>25</v>
      </c>
      <c r="M14" s="26" t="s">
        <v>25</v>
      </c>
      <c r="N14" s="26" t="s">
        <v>25</v>
      </c>
      <c r="O14" s="11" t="s">
        <v>25</v>
      </c>
      <c r="P14" s="11" t="s">
        <v>25</v>
      </c>
      <c r="Q14" s="86" t="s">
        <v>25</v>
      </c>
    </row>
    <row r="15" spans="1:17" ht="14.25">
      <c r="A15" s="53" t="s">
        <v>9</v>
      </c>
      <c r="B15" s="11">
        <v>2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7" t="s">
        <v>25</v>
      </c>
      <c r="L15" s="7" t="s">
        <v>25</v>
      </c>
      <c r="M15" s="26" t="s">
        <v>25</v>
      </c>
      <c r="N15" s="26" t="s">
        <v>25</v>
      </c>
      <c r="O15" s="11" t="s">
        <v>25</v>
      </c>
      <c r="P15" s="11" t="s">
        <v>25</v>
      </c>
      <c r="Q15" s="86" t="s">
        <v>25</v>
      </c>
    </row>
    <row r="16" spans="1:17" ht="14.25">
      <c r="A16" s="53" t="s">
        <v>6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11">
        <v>1</v>
      </c>
      <c r="I16" s="3">
        <v>1</v>
      </c>
      <c r="J16" s="3">
        <v>1</v>
      </c>
      <c r="K16" s="6">
        <v>0</v>
      </c>
      <c r="L16" s="3">
        <v>1</v>
      </c>
      <c r="M16" s="3">
        <v>1</v>
      </c>
      <c r="N16" s="3">
        <v>1</v>
      </c>
      <c r="O16" s="3">
        <v>1</v>
      </c>
      <c r="P16" s="84">
        <v>0.7152813169454064</v>
      </c>
      <c r="Q16" s="86">
        <v>0.6757693542715635</v>
      </c>
    </row>
    <row r="17" spans="1:17" ht="14.25">
      <c r="A17" s="53" t="s">
        <v>10</v>
      </c>
      <c r="B17" s="2">
        <v>137</v>
      </c>
      <c r="C17" s="2">
        <v>129</v>
      </c>
      <c r="D17" s="2">
        <v>115</v>
      </c>
      <c r="E17" s="2">
        <v>105</v>
      </c>
      <c r="F17" s="2">
        <v>127</v>
      </c>
      <c r="G17" s="2">
        <v>135</v>
      </c>
      <c r="H17" s="11">
        <v>141</v>
      </c>
      <c r="I17" s="3">
        <v>164</v>
      </c>
      <c r="J17" s="3">
        <v>154</v>
      </c>
      <c r="K17" s="3">
        <v>151</v>
      </c>
      <c r="L17" s="3">
        <v>164</v>
      </c>
      <c r="M17" s="3">
        <v>140</v>
      </c>
      <c r="N17" s="3">
        <v>149</v>
      </c>
      <c r="O17" s="3">
        <v>147</v>
      </c>
      <c r="P17" s="77">
        <v>146.6084153340546</v>
      </c>
      <c r="Q17" s="90">
        <v>148.80107348362844</v>
      </c>
    </row>
    <row r="18" spans="1:17" ht="14.25">
      <c r="A18" s="54" t="s">
        <v>22</v>
      </c>
      <c r="B18" s="42">
        <v>146</v>
      </c>
      <c r="C18" s="42">
        <v>133</v>
      </c>
      <c r="D18" s="42">
        <v>116</v>
      </c>
      <c r="E18" s="42">
        <v>106</v>
      </c>
      <c r="F18" s="42">
        <v>129</v>
      </c>
      <c r="G18" s="42">
        <v>137</v>
      </c>
      <c r="H18" s="46">
        <v>146</v>
      </c>
      <c r="I18" s="44">
        <v>166</v>
      </c>
      <c r="J18" s="44">
        <v>162</v>
      </c>
      <c r="K18" s="44">
        <v>155</v>
      </c>
      <c r="L18" s="44">
        <v>169</v>
      </c>
      <c r="M18" s="42">
        <v>145</v>
      </c>
      <c r="N18" s="42">
        <v>154</v>
      </c>
      <c r="O18" s="5">
        <v>151</v>
      </c>
      <c r="P18" s="43">
        <v>149.81632785600002</v>
      </c>
      <c r="Q18" s="25">
        <v>152.3285770414</v>
      </c>
    </row>
    <row r="19" spans="1:17" ht="14.25">
      <c r="A19" s="56" t="s">
        <v>11</v>
      </c>
      <c r="B19" s="45">
        <v>67.83216783216784</v>
      </c>
      <c r="C19" s="45">
        <v>84.49612403100775</v>
      </c>
      <c r="D19" s="45">
        <v>67.82608695652173</v>
      </c>
      <c r="E19" s="45">
        <v>86.66666666666667</v>
      </c>
      <c r="F19" s="45">
        <v>87.4015748031496</v>
      </c>
      <c r="G19" s="45">
        <v>87.4074074074074</v>
      </c>
      <c r="H19" s="45">
        <v>81.69014084507043</v>
      </c>
      <c r="I19" s="45">
        <v>69.6969696969697</v>
      </c>
      <c r="J19" s="45">
        <v>79</v>
      </c>
      <c r="K19" s="45">
        <v>86.1</v>
      </c>
      <c r="L19" s="45">
        <v>83.5</v>
      </c>
      <c r="M19" s="45">
        <v>83.5</v>
      </c>
      <c r="N19" s="45">
        <v>81.3</v>
      </c>
      <c r="O19" s="70">
        <v>80.3</v>
      </c>
      <c r="P19" s="49">
        <v>80.71756458956112</v>
      </c>
      <c r="Q19" s="89">
        <v>73.85525269604429</v>
      </c>
    </row>
    <row r="20" spans="1:14" ht="14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5">
    <mergeCell ref="A4:A5"/>
    <mergeCell ref="A20:N20"/>
    <mergeCell ref="B4:Q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421875" style="1" customWidth="1"/>
    <col min="2" max="7" width="6.57421875" style="1" customWidth="1"/>
    <col min="8" max="8" width="7.140625" style="1" customWidth="1"/>
    <col min="9" max="9" width="9.140625" style="1" customWidth="1"/>
    <col min="10" max="13" width="9.140625" style="2" customWidth="1"/>
    <col min="14" max="16384" width="9.140625" style="1" customWidth="1"/>
  </cols>
  <sheetData>
    <row r="2" ht="14.25">
      <c r="A2" s="16" t="s">
        <v>57</v>
      </c>
    </row>
    <row r="3" ht="12.75" customHeight="1">
      <c r="B3" s="18"/>
    </row>
    <row r="4" spans="1:11" ht="14.25">
      <c r="A4" s="104" t="s">
        <v>23</v>
      </c>
      <c r="B4" s="106" t="s">
        <v>32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4.25">
      <c r="A5" s="104"/>
      <c r="B5" s="71">
        <v>2012</v>
      </c>
      <c r="C5" s="71">
        <v>2013</v>
      </c>
      <c r="D5" s="61">
        <v>2014</v>
      </c>
      <c r="E5" s="61">
        <v>2015</v>
      </c>
      <c r="F5" s="61">
        <v>2016</v>
      </c>
      <c r="G5" s="61">
        <v>2017</v>
      </c>
      <c r="H5" s="72">
        <v>2018</v>
      </c>
      <c r="I5" s="24">
        <v>2019</v>
      </c>
      <c r="J5" s="24">
        <v>2020</v>
      </c>
      <c r="K5" s="24">
        <v>2020</v>
      </c>
    </row>
    <row r="6" spans="1:9" ht="14.25">
      <c r="A6" s="67" t="s">
        <v>1</v>
      </c>
      <c r="B6" s="58"/>
      <c r="C6" s="2"/>
      <c r="D6" s="2"/>
      <c r="E6" s="2"/>
      <c r="F6" s="2"/>
      <c r="G6" s="2"/>
      <c r="H6" s="2"/>
      <c r="I6" s="2"/>
    </row>
    <row r="7" spans="1:14" ht="14.25">
      <c r="A7" s="53" t="s">
        <v>3</v>
      </c>
      <c r="B7" s="31">
        <v>572</v>
      </c>
      <c r="C7" s="31">
        <v>1419</v>
      </c>
      <c r="D7" s="31">
        <v>1556</v>
      </c>
      <c r="E7" s="31">
        <v>1077</v>
      </c>
      <c r="F7" s="31">
        <v>1392</v>
      </c>
      <c r="G7" s="31">
        <v>1773</v>
      </c>
      <c r="H7" s="31">
        <v>2074</v>
      </c>
      <c r="I7" s="3">
        <v>2130</v>
      </c>
      <c r="J7" s="3">
        <v>785</v>
      </c>
      <c r="K7" s="4">
        <v>2792.723</v>
      </c>
      <c r="L7" s="3"/>
      <c r="M7" s="3"/>
      <c r="N7" s="21"/>
    </row>
    <row r="8" spans="1:14" ht="14.25">
      <c r="A8" s="53" t="s">
        <v>8</v>
      </c>
      <c r="B8" s="31">
        <v>7</v>
      </c>
      <c r="C8" s="31">
        <v>3</v>
      </c>
      <c r="D8" s="31">
        <v>9</v>
      </c>
      <c r="E8" s="31">
        <v>9</v>
      </c>
      <c r="F8" s="31">
        <v>11</v>
      </c>
      <c r="G8" s="31">
        <v>9</v>
      </c>
      <c r="H8" s="31">
        <v>14</v>
      </c>
      <c r="I8" s="3">
        <v>13</v>
      </c>
      <c r="J8" s="3">
        <v>44</v>
      </c>
      <c r="K8" s="4">
        <v>17.459688284399995</v>
      </c>
      <c r="L8" s="3"/>
      <c r="M8" s="3"/>
      <c r="N8" s="21"/>
    </row>
    <row r="9" spans="1:14" ht="14.25">
      <c r="A9" s="53" t="s">
        <v>24</v>
      </c>
      <c r="B9" s="31">
        <v>613</v>
      </c>
      <c r="C9" s="31">
        <v>-358</v>
      </c>
      <c r="D9" s="31">
        <v>-347</v>
      </c>
      <c r="E9" s="31">
        <v>156</v>
      </c>
      <c r="F9" s="31">
        <v>61</v>
      </c>
      <c r="G9" s="31">
        <v>-224</v>
      </c>
      <c r="H9" s="31">
        <v>-108</v>
      </c>
      <c r="I9" s="3">
        <v>-128</v>
      </c>
      <c r="J9" s="3">
        <v>905.5</v>
      </c>
      <c r="K9" s="4">
        <v>-1031.7107399793665</v>
      </c>
      <c r="L9" s="3"/>
      <c r="M9" s="3"/>
      <c r="N9" s="21"/>
    </row>
    <row r="10" spans="1:14" ht="14.25">
      <c r="A10" s="54" t="s">
        <v>7</v>
      </c>
      <c r="B10" s="33">
        <v>1192</v>
      </c>
      <c r="C10" s="33">
        <v>1064</v>
      </c>
      <c r="D10" s="33">
        <v>1218</v>
      </c>
      <c r="E10" s="34">
        <v>1242</v>
      </c>
      <c r="F10" s="34">
        <v>1464</v>
      </c>
      <c r="G10" s="34">
        <v>1558</v>
      </c>
      <c r="H10" s="34">
        <v>1980</v>
      </c>
      <c r="I10" s="34">
        <v>2014</v>
      </c>
      <c r="J10" s="34">
        <v>1735</v>
      </c>
      <c r="K10" s="101">
        <v>1778.4719483050333</v>
      </c>
      <c r="L10" s="3"/>
      <c r="M10" s="3"/>
      <c r="N10" s="21"/>
    </row>
    <row r="11" spans="1:11" ht="14.25">
      <c r="A11" s="68" t="s">
        <v>2</v>
      </c>
      <c r="B11" s="31"/>
      <c r="C11" s="31"/>
      <c r="D11" s="31"/>
      <c r="E11" s="31"/>
      <c r="F11" s="31"/>
      <c r="G11" s="31"/>
      <c r="H11" s="31"/>
      <c r="I11" s="2"/>
      <c r="K11" s="3"/>
    </row>
    <row r="12" spans="1:14" ht="14.25">
      <c r="A12" s="53" t="s">
        <v>4</v>
      </c>
      <c r="B12" s="31">
        <v>41</v>
      </c>
      <c r="C12" s="31">
        <v>134</v>
      </c>
      <c r="D12" s="31">
        <v>426</v>
      </c>
      <c r="E12" s="31">
        <v>242</v>
      </c>
      <c r="F12" s="31">
        <v>256</v>
      </c>
      <c r="G12" s="31">
        <v>287</v>
      </c>
      <c r="H12" s="31">
        <v>587</v>
      </c>
      <c r="I12" s="3">
        <v>738</v>
      </c>
      <c r="J12" s="3">
        <v>450</v>
      </c>
      <c r="K12" s="4">
        <v>490.47307050060004</v>
      </c>
      <c r="L12" s="3"/>
      <c r="M12" s="3"/>
      <c r="N12" s="21"/>
    </row>
    <row r="13" spans="1:14" ht="14.25">
      <c r="A13" s="55" t="s">
        <v>12</v>
      </c>
      <c r="B13" s="31">
        <v>12</v>
      </c>
      <c r="C13" s="31">
        <v>12</v>
      </c>
      <c r="D13" s="31">
        <v>12</v>
      </c>
      <c r="E13" s="31">
        <v>12</v>
      </c>
      <c r="F13" s="31">
        <v>19</v>
      </c>
      <c r="G13" s="31">
        <v>11</v>
      </c>
      <c r="H13" s="31">
        <v>11</v>
      </c>
      <c r="I13" s="3">
        <v>12</v>
      </c>
      <c r="J13" s="3">
        <v>12</v>
      </c>
      <c r="K13" s="4">
        <v>11.248780145715436</v>
      </c>
      <c r="L13" s="3"/>
      <c r="M13" s="3"/>
      <c r="N13" s="21"/>
    </row>
    <row r="14" spans="1:14" ht="14.25">
      <c r="A14" s="53" t="s">
        <v>5</v>
      </c>
      <c r="B14" s="31">
        <v>1098</v>
      </c>
      <c r="C14" s="31">
        <v>859</v>
      </c>
      <c r="D14" s="31">
        <v>730</v>
      </c>
      <c r="E14" s="31">
        <v>942</v>
      </c>
      <c r="F14" s="31">
        <v>1140</v>
      </c>
      <c r="G14" s="31">
        <v>1214</v>
      </c>
      <c r="H14" s="31">
        <v>1344</v>
      </c>
      <c r="I14" s="3">
        <v>1229</v>
      </c>
      <c r="J14" s="3">
        <v>1239.7</v>
      </c>
      <c r="K14" s="4">
        <v>1232.0305031481698</v>
      </c>
      <c r="L14" s="3"/>
      <c r="M14" s="3"/>
      <c r="N14" s="21"/>
    </row>
    <row r="15" spans="1:14" ht="14.25">
      <c r="A15" s="53" t="s">
        <v>9</v>
      </c>
      <c r="B15" s="35">
        <v>6</v>
      </c>
      <c r="C15" s="35">
        <v>10</v>
      </c>
      <c r="D15" s="35" t="s">
        <v>25</v>
      </c>
      <c r="E15" s="35" t="s">
        <v>25</v>
      </c>
      <c r="F15" s="35" t="s">
        <v>25</v>
      </c>
      <c r="G15" s="35" t="s">
        <v>25</v>
      </c>
      <c r="H15" s="40">
        <v>0</v>
      </c>
      <c r="I15" s="6">
        <v>0.1</v>
      </c>
      <c r="J15" s="6">
        <v>0.1</v>
      </c>
      <c r="K15" s="4">
        <v>1.894</v>
      </c>
      <c r="L15" s="3"/>
      <c r="M15" s="3"/>
      <c r="N15" s="21"/>
    </row>
    <row r="16" spans="1:14" ht="14.25">
      <c r="A16" s="53" t="s">
        <v>6</v>
      </c>
      <c r="B16" s="31">
        <v>13</v>
      </c>
      <c r="C16" s="31">
        <v>18</v>
      </c>
      <c r="D16" s="31">
        <v>19</v>
      </c>
      <c r="E16" s="31">
        <v>15</v>
      </c>
      <c r="F16" s="31">
        <v>12</v>
      </c>
      <c r="G16" s="31">
        <v>6</v>
      </c>
      <c r="H16" s="31">
        <v>6</v>
      </c>
      <c r="I16" s="3">
        <v>7</v>
      </c>
      <c r="J16" s="3">
        <v>5</v>
      </c>
      <c r="K16" s="4">
        <v>15.908044510547825</v>
      </c>
      <c r="L16" s="3"/>
      <c r="M16" s="3"/>
      <c r="N16" s="21"/>
    </row>
    <row r="17" spans="1:14" ht="14.25">
      <c r="A17" s="53" t="s">
        <v>10</v>
      </c>
      <c r="B17" s="31">
        <v>22</v>
      </c>
      <c r="C17" s="31">
        <v>31</v>
      </c>
      <c r="D17" s="31">
        <v>31</v>
      </c>
      <c r="E17" s="31">
        <v>31</v>
      </c>
      <c r="F17" s="31">
        <v>37</v>
      </c>
      <c r="G17" s="31">
        <v>40</v>
      </c>
      <c r="H17" s="31">
        <v>32</v>
      </c>
      <c r="I17" s="3">
        <v>29.3</v>
      </c>
      <c r="J17" s="3">
        <v>28</v>
      </c>
      <c r="K17" s="4">
        <v>26.91755</v>
      </c>
      <c r="L17" s="3"/>
      <c r="M17" s="3"/>
      <c r="N17" s="21"/>
    </row>
    <row r="18" spans="1:14" ht="14.25">
      <c r="A18" s="54" t="s">
        <v>22</v>
      </c>
      <c r="B18" s="52">
        <v>1192</v>
      </c>
      <c r="C18" s="52">
        <v>1064</v>
      </c>
      <c r="D18" s="52">
        <v>1218</v>
      </c>
      <c r="E18" s="52">
        <v>1242</v>
      </c>
      <c r="F18" s="52">
        <v>1464</v>
      </c>
      <c r="G18" s="52">
        <v>1558</v>
      </c>
      <c r="H18" s="52">
        <v>1980</v>
      </c>
      <c r="I18" s="52">
        <v>2014</v>
      </c>
      <c r="J18" s="52">
        <v>1734.9</v>
      </c>
      <c r="K18" s="101">
        <v>1778.471948305033</v>
      </c>
      <c r="L18" s="47"/>
      <c r="M18" s="47"/>
      <c r="N18" s="51"/>
    </row>
    <row r="19" spans="1:14" ht="14.25">
      <c r="A19" s="56" t="s">
        <v>11</v>
      </c>
      <c r="B19" s="45">
        <f>B7/(B13+B14+B16+B17+B15)*100</f>
        <v>49.69591659426585</v>
      </c>
      <c r="C19" s="45">
        <f>C7/(C13+C14+C16+C17+C15)*100</f>
        <v>152.58064516129033</v>
      </c>
      <c r="D19" s="45">
        <f>D7/(D13+D14+D16+D17)*100</f>
        <v>196.46464646464648</v>
      </c>
      <c r="E19" s="45">
        <f>E7/(E13+E14+E16+E17)*100</f>
        <v>107.69999999999999</v>
      </c>
      <c r="F19" s="45">
        <v>115.3</v>
      </c>
      <c r="G19" s="45">
        <f>G7/(G13+G14+G16+G17)*100</f>
        <v>139.49645948072384</v>
      </c>
      <c r="H19" s="45">
        <f>H7/(H13+H14+H16+H17+H15)*100</f>
        <v>148.8872936109117</v>
      </c>
      <c r="I19" s="70">
        <v>166.8</v>
      </c>
      <c r="J19" s="70">
        <v>61.1</v>
      </c>
      <c r="K19" s="89">
        <v>216.8265087901762</v>
      </c>
      <c r="L19" s="48"/>
      <c r="M19" s="48"/>
      <c r="N19" s="18"/>
    </row>
    <row r="20" spans="1:9" ht="14.25">
      <c r="A20" s="22"/>
      <c r="B20" s="2"/>
      <c r="C20" s="2"/>
      <c r="D20" s="2"/>
      <c r="E20" s="2"/>
      <c r="F20" s="2"/>
      <c r="G20" s="2"/>
      <c r="H20" s="2"/>
      <c r="I20" s="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S31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16384" width="9.140625" style="1" customWidth="1"/>
  </cols>
  <sheetData>
    <row r="2" ht="14.25">
      <c r="A2" s="16" t="s">
        <v>56</v>
      </c>
    </row>
    <row r="4" spans="1:13" ht="14.25">
      <c r="A4" s="104" t="s">
        <v>23</v>
      </c>
      <c r="B4" s="113" t="s">
        <v>45</v>
      </c>
      <c r="C4" s="114"/>
      <c r="D4" s="114"/>
      <c r="E4" s="114"/>
      <c r="F4" s="114"/>
      <c r="G4" s="114"/>
      <c r="H4" s="114"/>
      <c r="I4" s="114"/>
      <c r="J4" s="114"/>
      <c r="K4" s="114"/>
      <c r="L4" s="2"/>
      <c r="M4" s="2"/>
    </row>
    <row r="5" spans="1:13" ht="14.25">
      <c r="A5" s="104"/>
      <c r="B5" s="8">
        <v>2012</v>
      </c>
      <c r="C5" s="8">
        <v>2013</v>
      </c>
      <c r="D5" s="24">
        <v>2014</v>
      </c>
      <c r="E5" s="24">
        <v>2015</v>
      </c>
      <c r="F5" s="24">
        <v>2016</v>
      </c>
      <c r="G5" s="24">
        <v>2017</v>
      </c>
      <c r="H5" s="62">
        <v>2018</v>
      </c>
      <c r="I5" s="24">
        <v>2019</v>
      </c>
      <c r="J5" s="24">
        <v>2020</v>
      </c>
      <c r="K5" s="24">
        <v>2021</v>
      </c>
      <c r="L5" s="2"/>
      <c r="M5" s="2"/>
    </row>
    <row r="6" spans="1:13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3" t="s">
        <v>3</v>
      </c>
      <c r="B7" s="11">
        <v>10</v>
      </c>
      <c r="C7" s="3">
        <v>8</v>
      </c>
      <c r="D7" s="3">
        <v>8</v>
      </c>
      <c r="E7" s="3">
        <v>8</v>
      </c>
      <c r="F7" s="3">
        <v>9</v>
      </c>
      <c r="G7" s="3">
        <v>7</v>
      </c>
      <c r="H7" s="3">
        <v>8</v>
      </c>
      <c r="I7" s="3">
        <v>8</v>
      </c>
      <c r="J7" s="77">
        <v>8.273700000000002</v>
      </c>
      <c r="K7" s="4">
        <v>7.5628</v>
      </c>
      <c r="L7" s="2"/>
      <c r="M7" s="2"/>
    </row>
    <row r="8" spans="1:13" ht="14.25">
      <c r="A8" s="53" t="s">
        <v>8</v>
      </c>
      <c r="B8" s="11">
        <v>1</v>
      </c>
      <c r="C8" s="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77">
        <v>1.1695150526000002</v>
      </c>
      <c r="K8" s="4">
        <v>1.1045362433</v>
      </c>
      <c r="L8" s="2"/>
      <c r="M8" s="2"/>
    </row>
    <row r="9" spans="1:13" ht="14.25">
      <c r="A9" s="53" t="s">
        <v>24</v>
      </c>
      <c r="B9" s="6">
        <v>0</v>
      </c>
      <c r="C9" s="6">
        <v>0.3</v>
      </c>
      <c r="D9" s="6">
        <v>0.1</v>
      </c>
      <c r="E9" s="6">
        <v>-0.1</v>
      </c>
      <c r="F9" s="6">
        <v>0.2</v>
      </c>
      <c r="G9" s="6">
        <v>-0.2</v>
      </c>
      <c r="H9" s="6">
        <v>0</v>
      </c>
      <c r="I9" s="2">
        <v>0.2</v>
      </c>
      <c r="J9" s="76">
        <v>-0.090339</v>
      </c>
      <c r="K9" s="15">
        <v>0.18553999999999998</v>
      </c>
      <c r="L9" s="2"/>
      <c r="M9" s="2"/>
    </row>
    <row r="10" spans="1:13" ht="14.25">
      <c r="A10" s="54" t="s">
        <v>7</v>
      </c>
      <c r="B10" s="12">
        <v>11</v>
      </c>
      <c r="C10" s="5">
        <v>9</v>
      </c>
      <c r="D10" s="5">
        <v>9</v>
      </c>
      <c r="E10" s="5">
        <v>9</v>
      </c>
      <c r="F10" s="5">
        <v>10</v>
      </c>
      <c r="G10" s="13">
        <v>8</v>
      </c>
      <c r="H10" s="13">
        <v>9</v>
      </c>
      <c r="I10" s="5">
        <v>9</v>
      </c>
      <c r="J10" s="43">
        <v>9.352876052600001</v>
      </c>
      <c r="K10" s="4">
        <v>8.852876243299999</v>
      </c>
      <c r="L10" s="2"/>
      <c r="M10" s="2"/>
    </row>
    <row r="11" spans="1:13" ht="14.25">
      <c r="A11" s="68" t="s">
        <v>2</v>
      </c>
      <c r="B11" s="2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</row>
    <row r="12" spans="1:13" ht="14.25">
      <c r="A12" s="53" t="s">
        <v>4</v>
      </c>
      <c r="B12" s="11">
        <v>1</v>
      </c>
      <c r="C12" s="6">
        <v>0</v>
      </c>
      <c r="D12" s="6">
        <v>0</v>
      </c>
      <c r="E12" s="3">
        <v>3</v>
      </c>
      <c r="F12" s="3">
        <v>3</v>
      </c>
      <c r="G12" s="3">
        <v>2</v>
      </c>
      <c r="H12" s="3">
        <v>1</v>
      </c>
      <c r="I12" s="3">
        <v>1</v>
      </c>
      <c r="J12" s="77">
        <v>0.459658857</v>
      </c>
      <c r="K12" s="15">
        <v>0.8006854300000001</v>
      </c>
      <c r="L12" s="2"/>
      <c r="M12" s="2"/>
    </row>
    <row r="13" spans="1:13" ht="16.5" customHeight="1">
      <c r="A13" s="55" t="s">
        <v>12</v>
      </c>
      <c r="B13" s="15" t="s">
        <v>55</v>
      </c>
      <c r="C13" s="15" t="s">
        <v>55</v>
      </c>
      <c r="D13" s="15" t="s">
        <v>55</v>
      </c>
      <c r="E13" s="15" t="s">
        <v>55</v>
      </c>
      <c r="F13" s="15" t="s">
        <v>55</v>
      </c>
      <c r="G13" s="15" t="s">
        <v>55</v>
      </c>
      <c r="H13" s="15" t="s">
        <v>55</v>
      </c>
      <c r="I13" s="15" t="s">
        <v>55</v>
      </c>
      <c r="J13" s="15" t="s">
        <v>55</v>
      </c>
      <c r="K13" s="15" t="s">
        <v>55</v>
      </c>
      <c r="L13" s="2"/>
      <c r="M13" s="2"/>
    </row>
    <row r="14" spans="1:13" ht="14.25">
      <c r="A14" s="53" t="s">
        <v>5</v>
      </c>
      <c r="B14" s="14" t="s">
        <v>25</v>
      </c>
      <c r="C14" s="14" t="s">
        <v>25</v>
      </c>
      <c r="D14" s="14" t="s">
        <v>25</v>
      </c>
      <c r="E14" s="7" t="s">
        <v>25</v>
      </c>
      <c r="F14" s="7" t="s">
        <v>25</v>
      </c>
      <c r="G14" s="26" t="s">
        <v>25</v>
      </c>
      <c r="H14" s="26" t="s">
        <v>25</v>
      </c>
      <c r="I14" s="11" t="s">
        <v>25</v>
      </c>
      <c r="J14" s="11" t="s">
        <v>25</v>
      </c>
      <c r="K14" s="15" t="s">
        <v>25</v>
      </c>
      <c r="L14" s="2"/>
      <c r="M14" s="2"/>
    </row>
    <row r="15" spans="1:13" ht="14.25">
      <c r="A15" s="53" t="s">
        <v>9</v>
      </c>
      <c r="B15" s="14" t="s">
        <v>25</v>
      </c>
      <c r="C15" s="14" t="s">
        <v>25</v>
      </c>
      <c r="D15" s="14" t="s">
        <v>25</v>
      </c>
      <c r="E15" s="7" t="s">
        <v>25</v>
      </c>
      <c r="F15" s="7" t="s">
        <v>25</v>
      </c>
      <c r="G15" s="26" t="s">
        <v>25</v>
      </c>
      <c r="H15" s="26" t="s">
        <v>25</v>
      </c>
      <c r="I15" s="11" t="s">
        <v>25</v>
      </c>
      <c r="J15" s="11" t="s">
        <v>25</v>
      </c>
      <c r="K15" s="29" t="s">
        <v>25</v>
      </c>
      <c r="L15" s="2"/>
      <c r="M15" s="2"/>
    </row>
    <row r="16" spans="1:13" ht="14.25">
      <c r="A16" s="53" t="s">
        <v>6</v>
      </c>
      <c r="B16" s="6">
        <v>0.1</v>
      </c>
      <c r="C16" s="6">
        <v>0.1</v>
      </c>
      <c r="D16" s="6">
        <v>0.1</v>
      </c>
      <c r="E16" s="6">
        <v>0.1</v>
      </c>
      <c r="F16" s="6">
        <v>0.1</v>
      </c>
      <c r="G16" s="6">
        <v>0.1</v>
      </c>
      <c r="H16" s="6">
        <v>0.1</v>
      </c>
      <c r="I16" s="6">
        <v>0.1</v>
      </c>
      <c r="J16" s="84">
        <v>0.10910436990462105</v>
      </c>
      <c r="K16" s="15">
        <v>0.09972980996587598</v>
      </c>
      <c r="L16" s="2"/>
      <c r="M16" s="2"/>
    </row>
    <row r="17" spans="1:13" ht="14.25">
      <c r="A17" s="53" t="s">
        <v>10</v>
      </c>
      <c r="B17" s="11">
        <v>10</v>
      </c>
      <c r="C17" s="3">
        <v>9</v>
      </c>
      <c r="D17" s="3">
        <v>9</v>
      </c>
      <c r="E17" s="3">
        <v>6</v>
      </c>
      <c r="F17" s="3">
        <v>7</v>
      </c>
      <c r="G17" s="3">
        <v>6</v>
      </c>
      <c r="H17" s="3">
        <v>8</v>
      </c>
      <c r="I17" s="3">
        <v>8</v>
      </c>
      <c r="J17" s="77">
        <v>8.784112825695379</v>
      </c>
      <c r="K17" s="4">
        <v>7.9524610033341245</v>
      </c>
      <c r="L17" s="2"/>
      <c r="M17" s="2"/>
    </row>
    <row r="18" spans="1:14" ht="14.25">
      <c r="A18" s="54" t="s">
        <v>22</v>
      </c>
      <c r="B18" s="46">
        <v>11</v>
      </c>
      <c r="C18" s="44">
        <v>9</v>
      </c>
      <c r="D18" s="44">
        <v>9</v>
      </c>
      <c r="E18" s="44">
        <v>9</v>
      </c>
      <c r="F18" s="44">
        <v>10</v>
      </c>
      <c r="G18" s="42">
        <v>8</v>
      </c>
      <c r="H18" s="42">
        <v>9</v>
      </c>
      <c r="I18" s="47">
        <v>9</v>
      </c>
      <c r="J18" s="77">
        <v>9.3528760526</v>
      </c>
      <c r="K18" s="4">
        <v>8.8528762433</v>
      </c>
      <c r="L18" s="48"/>
      <c r="M18" s="48"/>
      <c r="N18" s="18"/>
    </row>
    <row r="19" spans="1:15" ht="14.25">
      <c r="A19" s="56" t="s">
        <v>11</v>
      </c>
      <c r="B19" s="49">
        <v>109.9</v>
      </c>
      <c r="C19" s="45">
        <v>89.2</v>
      </c>
      <c r="D19" s="45">
        <v>88.8</v>
      </c>
      <c r="E19" s="45">
        <v>132.5</v>
      </c>
      <c r="F19" s="45">
        <v>125.5</v>
      </c>
      <c r="G19" s="45">
        <v>124.6</v>
      </c>
      <c r="H19" s="45">
        <v>101.3</v>
      </c>
      <c r="I19" s="70">
        <v>96.8</v>
      </c>
      <c r="J19" s="49">
        <v>93.0338236211468</v>
      </c>
      <c r="K19" s="89">
        <v>93.92226507484568</v>
      </c>
      <c r="L19" s="18"/>
      <c r="M19" s="18"/>
      <c r="N19" s="18"/>
      <c r="O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31" ht="14.25">
      <c r="S31" s="18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S31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16384" width="9.140625" style="1" customWidth="1"/>
  </cols>
  <sheetData>
    <row r="2" ht="14.25">
      <c r="A2" s="16" t="s">
        <v>56</v>
      </c>
    </row>
    <row r="4" spans="1:13" ht="14.25">
      <c r="A4" s="104" t="s">
        <v>23</v>
      </c>
      <c r="B4" s="106" t="s">
        <v>46</v>
      </c>
      <c r="C4" s="107"/>
      <c r="D4" s="107"/>
      <c r="E4" s="107"/>
      <c r="F4" s="107"/>
      <c r="G4" s="107"/>
      <c r="H4" s="107"/>
      <c r="I4" s="107"/>
      <c r="J4" s="107"/>
      <c r="K4" s="107"/>
      <c r="L4" s="2"/>
      <c r="M4" s="2"/>
    </row>
    <row r="5" spans="1:13" ht="14.25">
      <c r="A5" s="104"/>
      <c r="B5" s="8">
        <v>2012</v>
      </c>
      <c r="C5" s="8">
        <v>2013</v>
      </c>
      <c r="D5" s="24">
        <v>2014</v>
      </c>
      <c r="E5" s="24">
        <v>2015</v>
      </c>
      <c r="F5" s="24">
        <v>2016</v>
      </c>
      <c r="G5" s="24">
        <v>2017</v>
      </c>
      <c r="H5" s="62">
        <v>2018</v>
      </c>
      <c r="I5" s="24">
        <v>2019</v>
      </c>
      <c r="J5" s="24">
        <v>2020</v>
      </c>
      <c r="K5" s="24">
        <v>2021</v>
      </c>
      <c r="L5" s="2"/>
      <c r="M5" s="2"/>
    </row>
    <row r="6" spans="1:13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3" t="s">
        <v>3</v>
      </c>
      <c r="B7" s="11">
        <v>64</v>
      </c>
      <c r="C7" s="3">
        <v>61</v>
      </c>
      <c r="D7" s="3">
        <v>65</v>
      </c>
      <c r="E7" s="3">
        <v>72</v>
      </c>
      <c r="F7" s="3">
        <v>73</v>
      </c>
      <c r="G7" s="3">
        <v>62</v>
      </c>
      <c r="H7" s="3">
        <v>66</v>
      </c>
      <c r="I7" s="3">
        <v>65</v>
      </c>
      <c r="J7" s="77">
        <v>62.938300000000005</v>
      </c>
      <c r="K7" s="4">
        <v>60.8879</v>
      </c>
      <c r="L7" s="2"/>
      <c r="M7" s="2"/>
    </row>
    <row r="8" spans="1:13" ht="14.25">
      <c r="A8" s="53" t="s">
        <v>8</v>
      </c>
      <c r="B8" s="11">
        <v>8</v>
      </c>
      <c r="C8" s="3">
        <v>25</v>
      </c>
      <c r="D8" s="3">
        <v>13</v>
      </c>
      <c r="E8" s="3">
        <v>4</v>
      </c>
      <c r="F8" s="3">
        <v>14</v>
      </c>
      <c r="G8" s="3">
        <v>8</v>
      </c>
      <c r="H8" s="3">
        <v>9</v>
      </c>
      <c r="I8" s="3">
        <v>7</v>
      </c>
      <c r="J8" s="77">
        <v>5.232502504700001</v>
      </c>
      <c r="K8" s="4">
        <v>10.817116727100004</v>
      </c>
      <c r="L8" s="2"/>
      <c r="M8" s="2"/>
    </row>
    <row r="9" spans="1:13" ht="14.25">
      <c r="A9" s="53" t="s">
        <v>24</v>
      </c>
      <c r="B9" s="6">
        <v>0</v>
      </c>
      <c r="C9" s="6">
        <v>0</v>
      </c>
      <c r="D9" s="6">
        <v>-0.1</v>
      </c>
      <c r="E9" s="6">
        <v>-0.2</v>
      </c>
      <c r="F9" s="6">
        <v>0.3</v>
      </c>
      <c r="G9" s="6">
        <v>0</v>
      </c>
      <c r="H9" s="6">
        <v>0</v>
      </c>
      <c r="I9" s="2">
        <v>0.1</v>
      </c>
      <c r="J9" s="76">
        <v>-0.2</v>
      </c>
      <c r="K9" s="15">
        <v>0.10447499999999992</v>
      </c>
      <c r="L9" s="2"/>
      <c r="M9" s="2"/>
    </row>
    <row r="10" spans="1:13" ht="14.25">
      <c r="A10" s="54" t="s">
        <v>7</v>
      </c>
      <c r="B10" s="12">
        <v>72</v>
      </c>
      <c r="C10" s="5">
        <v>86</v>
      </c>
      <c r="D10" s="5">
        <v>78</v>
      </c>
      <c r="E10" s="5">
        <v>76</v>
      </c>
      <c r="F10" s="5">
        <v>87</v>
      </c>
      <c r="G10" s="13">
        <v>70</v>
      </c>
      <c r="H10" s="13">
        <v>75</v>
      </c>
      <c r="I10" s="25">
        <v>72</v>
      </c>
      <c r="J10" s="43">
        <v>67.8818245047</v>
      </c>
      <c r="K10" s="4">
        <v>71.8094917271</v>
      </c>
      <c r="L10" s="2"/>
      <c r="M10" s="2"/>
    </row>
    <row r="11" spans="1:13" ht="14.25">
      <c r="A11" s="68" t="s">
        <v>2</v>
      </c>
      <c r="B11" s="2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</row>
    <row r="12" spans="1:13" ht="14.25">
      <c r="A12" s="53" t="s">
        <v>4</v>
      </c>
      <c r="B12" s="6">
        <v>0</v>
      </c>
      <c r="C12" s="6">
        <v>0</v>
      </c>
      <c r="D12" s="6">
        <v>6</v>
      </c>
      <c r="E12" s="6">
        <v>0</v>
      </c>
      <c r="F12" s="6">
        <v>0.1</v>
      </c>
      <c r="G12" s="6">
        <v>0</v>
      </c>
      <c r="H12" s="6">
        <v>0</v>
      </c>
      <c r="I12" s="6">
        <v>0</v>
      </c>
      <c r="J12" s="76">
        <v>0</v>
      </c>
      <c r="K12" s="15">
        <v>0.000212328</v>
      </c>
      <c r="L12" s="2"/>
      <c r="M12" s="2"/>
    </row>
    <row r="13" spans="1:13" ht="16.5" customHeight="1">
      <c r="A13" s="55" t="s">
        <v>12</v>
      </c>
      <c r="B13" s="15" t="s">
        <v>55</v>
      </c>
      <c r="C13" s="15" t="s">
        <v>55</v>
      </c>
      <c r="D13" s="15" t="s">
        <v>55</v>
      </c>
      <c r="E13" s="15" t="s">
        <v>55</v>
      </c>
      <c r="F13" s="15" t="s">
        <v>55</v>
      </c>
      <c r="G13" s="15" t="s">
        <v>55</v>
      </c>
      <c r="H13" s="15" t="s">
        <v>55</v>
      </c>
      <c r="I13" s="15" t="s">
        <v>55</v>
      </c>
      <c r="J13" s="15" t="s">
        <v>55</v>
      </c>
      <c r="K13" s="15" t="s">
        <v>55</v>
      </c>
      <c r="L13" s="2"/>
      <c r="M13" s="2"/>
    </row>
    <row r="14" spans="1:13" ht="14.25">
      <c r="A14" s="53" t="s">
        <v>5</v>
      </c>
      <c r="B14" s="14" t="s">
        <v>25</v>
      </c>
      <c r="C14" s="14" t="s">
        <v>25</v>
      </c>
      <c r="D14" s="14" t="s">
        <v>25</v>
      </c>
      <c r="E14" s="7" t="s">
        <v>25</v>
      </c>
      <c r="F14" s="7" t="s">
        <v>25</v>
      </c>
      <c r="G14" s="26" t="s">
        <v>25</v>
      </c>
      <c r="H14" s="26" t="s">
        <v>25</v>
      </c>
      <c r="I14" s="26" t="s">
        <v>25</v>
      </c>
      <c r="J14" s="26" t="s">
        <v>25</v>
      </c>
      <c r="K14" s="15" t="s">
        <v>25</v>
      </c>
      <c r="L14" s="2"/>
      <c r="M14" s="2"/>
    </row>
    <row r="15" spans="1:13" ht="14.25">
      <c r="A15" s="53" t="s">
        <v>9</v>
      </c>
      <c r="B15" s="14" t="s">
        <v>25</v>
      </c>
      <c r="C15" s="14" t="s">
        <v>25</v>
      </c>
      <c r="D15" s="14" t="s">
        <v>25</v>
      </c>
      <c r="E15" s="7" t="s">
        <v>25</v>
      </c>
      <c r="F15" s="7" t="s">
        <v>25</v>
      </c>
      <c r="G15" s="26" t="s">
        <v>25</v>
      </c>
      <c r="H15" s="26" t="s">
        <v>25</v>
      </c>
      <c r="I15" s="26" t="s">
        <v>25</v>
      </c>
      <c r="J15" s="26" t="s">
        <v>25</v>
      </c>
      <c r="K15" s="29" t="s">
        <v>25</v>
      </c>
      <c r="L15" s="2"/>
      <c r="M15" s="2"/>
    </row>
    <row r="16" spans="1:13" ht="14.25">
      <c r="A16" s="53" t="s">
        <v>6</v>
      </c>
      <c r="B16" s="11">
        <v>1</v>
      </c>
      <c r="C16" s="3">
        <v>1</v>
      </c>
      <c r="D16" s="3">
        <v>1</v>
      </c>
      <c r="E16" s="3">
        <v>1</v>
      </c>
      <c r="F16" s="3">
        <v>1</v>
      </c>
      <c r="G16" s="6">
        <v>0</v>
      </c>
      <c r="H16" s="6">
        <v>0.4</v>
      </c>
      <c r="I16" s="6">
        <v>0.4</v>
      </c>
      <c r="J16" s="84">
        <v>0.3684433608707693</v>
      </c>
      <c r="K16" s="15">
        <v>0.35644023611002074</v>
      </c>
      <c r="L16" s="2"/>
      <c r="M16" s="2"/>
    </row>
    <row r="17" spans="1:13" ht="14.25">
      <c r="A17" s="53" t="s">
        <v>10</v>
      </c>
      <c r="B17" s="11">
        <v>71</v>
      </c>
      <c r="C17" s="3">
        <v>85</v>
      </c>
      <c r="D17" s="3">
        <v>71</v>
      </c>
      <c r="E17" s="3">
        <v>75</v>
      </c>
      <c r="F17" s="3">
        <v>86</v>
      </c>
      <c r="G17" s="3">
        <v>70</v>
      </c>
      <c r="H17" s="3">
        <v>75</v>
      </c>
      <c r="I17" s="3">
        <v>72</v>
      </c>
      <c r="J17" s="76">
        <v>67.51338114382924</v>
      </c>
      <c r="K17" s="4">
        <v>71.45283916298999</v>
      </c>
      <c r="L17" s="2"/>
      <c r="M17" s="2"/>
    </row>
    <row r="18" spans="1:14" ht="14.25">
      <c r="A18" s="54" t="s">
        <v>22</v>
      </c>
      <c r="B18" s="46">
        <v>72</v>
      </c>
      <c r="C18" s="44">
        <v>86</v>
      </c>
      <c r="D18" s="44">
        <v>78</v>
      </c>
      <c r="E18" s="44">
        <v>76</v>
      </c>
      <c r="F18" s="44">
        <v>87</v>
      </c>
      <c r="G18" s="42">
        <v>70</v>
      </c>
      <c r="H18" s="42">
        <v>75</v>
      </c>
      <c r="I18" s="43">
        <v>72</v>
      </c>
      <c r="J18" s="43">
        <v>67.8818245047</v>
      </c>
      <c r="K18" s="101">
        <v>71.80949172710001</v>
      </c>
      <c r="L18" s="48"/>
      <c r="M18" s="48"/>
      <c r="N18" s="18"/>
    </row>
    <row r="19" spans="1:15" ht="14.25">
      <c r="A19" s="56" t="s">
        <v>11</v>
      </c>
      <c r="B19" s="49">
        <v>88.4</v>
      </c>
      <c r="C19" s="45">
        <v>71.3</v>
      </c>
      <c r="D19" s="45">
        <v>89.6</v>
      </c>
      <c r="E19" s="45">
        <v>94.8</v>
      </c>
      <c r="F19" s="45">
        <v>84</v>
      </c>
      <c r="G19" s="45">
        <v>88.9</v>
      </c>
      <c r="H19" s="45">
        <v>88.4</v>
      </c>
      <c r="I19" s="70">
        <v>90.2</v>
      </c>
      <c r="J19" s="49">
        <v>92.71745486988536</v>
      </c>
      <c r="K19" s="89">
        <v>84.79113076960235</v>
      </c>
      <c r="L19" s="18"/>
      <c r="M19" s="18"/>
      <c r="N19" s="18"/>
      <c r="O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31" ht="14.25">
      <c r="S31" s="18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S31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16384" width="9.140625" style="1" customWidth="1"/>
  </cols>
  <sheetData>
    <row r="2" ht="14.25">
      <c r="A2" s="16" t="s">
        <v>56</v>
      </c>
    </row>
    <row r="4" spans="1:13" ht="14.25">
      <c r="A4" s="104" t="s">
        <v>23</v>
      </c>
      <c r="B4" s="106" t="s">
        <v>48</v>
      </c>
      <c r="C4" s="107"/>
      <c r="D4" s="107"/>
      <c r="E4" s="107"/>
      <c r="F4" s="107"/>
      <c r="G4" s="107"/>
      <c r="H4" s="107"/>
      <c r="I4" s="107"/>
      <c r="J4" s="107"/>
      <c r="K4" s="107"/>
      <c r="L4" s="2"/>
      <c r="M4" s="2"/>
    </row>
    <row r="5" spans="1:13" ht="14.25">
      <c r="A5" s="104"/>
      <c r="B5" s="8">
        <v>2012</v>
      </c>
      <c r="C5" s="8">
        <v>2013</v>
      </c>
      <c r="D5" s="24">
        <v>2014</v>
      </c>
      <c r="E5" s="24">
        <v>2015</v>
      </c>
      <c r="F5" s="24">
        <v>2016</v>
      </c>
      <c r="G5" s="24">
        <v>2017</v>
      </c>
      <c r="H5" s="62">
        <v>2018</v>
      </c>
      <c r="I5" s="24">
        <v>2019</v>
      </c>
      <c r="J5" s="24">
        <v>2020</v>
      </c>
      <c r="K5" s="24">
        <v>2021</v>
      </c>
      <c r="L5" s="2"/>
      <c r="M5" s="2"/>
    </row>
    <row r="6" spans="1:13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3" t="s">
        <v>3</v>
      </c>
      <c r="B7" s="11">
        <v>39</v>
      </c>
      <c r="C7" s="3">
        <v>43</v>
      </c>
      <c r="D7" s="3">
        <v>47</v>
      </c>
      <c r="E7" s="3">
        <v>47</v>
      </c>
      <c r="F7" s="3">
        <v>53</v>
      </c>
      <c r="G7" s="3">
        <v>45</v>
      </c>
      <c r="H7" s="3">
        <v>45</v>
      </c>
      <c r="I7" s="3">
        <v>43</v>
      </c>
      <c r="J7" s="77">
        <v>45.4632</v>
      </c>
      <c r="K7" s="4">
        <v>39.9047</v>
      </c>
      <c r="L7" s="2"/>
      <c r="M7" s="2"/>
    </row>
    <row r="8" spans="1:13" ht="14.25">
      <c r="A8" s="53" t="s">
        <v>8</v>
      </c>
      <c r="B8" s="11">
        <v>18</v>
      </c>
      <c r="C8" s="3">
        <v>21</v>
      </c>
      <c r="D8" s="3">
        <v>21</v>
      </c>
      <c r="E8" s="3">
        <v>19</v>
      </c>
      <c r="F8" s="3">
        <v>15</v>
      </c>
      <c r="G8" s="3">
        <v>17</v>
      </c>
      <c r="H8" s="3">
        <v>20</v>
      </c>
      <c r="I8" s="3">
        <v>22</v>
      </c>
      <c r="J8" s="77">
        <v>24.941505935000002</v>
      </c>
      <c r="K8" s="4">
        <v>26.267570620000004</v>
      </c>
      <c r="L8" s="2"/>
      <c r="M8" s="2"/>
    </row>
    <row r="9" spans="1:13" ht="14.25">
      <c r="A9" s="53" t="s">
        <v>24</v>
      </c>
      <c r="B9" s="15">
        <v>0</v>
      </c>
      <c r="C9" s="15">
        <v>0</v>
      </c>
      <c r="D9" s="15">
        <v>0.1</v>
      </c>
      <c r="E9" s="15">
        <v>-0.1</v>
      </c>
      <c r="F9" s="15">
        <v>0</v>
      </c>
      <c r="G9" s="15">
        <v>0</v>
      </c>
      <c r="H9" s="15">
        <v>0.1</v>
      </c>
      <c r="I9" s="2">
        <v>0.4</v>
      </c>
      <c r="J9" s="77">
        <v>-1.58423</v>
      </c>
      <c r="K9" s="4">
        <v>1.5273499999999998</v>
      </c>
      <c r="L9" s="2"/>
      <c r="M9" s="2"/>
    </row>
    <row r="10" spans="1:13" ht="14.25">
      <c r="A10" s="54" t="s">
        <v>7</v>
      </c>
      <c r="B10" s="12">
        <v>57</v>
      </c>
      <c r="C10" s="5">
        <v>64</v>
      </c>
      <c r="D10" s="5">
        <v>68</v>
      </c>
      <c r="E10" s="5">
        <v>66</v>
      </c>
      <c r="F10" s="5">
        <v>68</v>
      </c>
      <c r="G10" s="13">
        <v>62</v>
      </c>
      <c r="H10" s="13">
        <v>65</v>
      </c>
      <c r="I10" s="5">
        <v>66</v>
      </c>
      <c r="J10" s="43">
        <v>68.820475935</v>
      </c>
      <c r="K10" s="101">
        <v>67.69962062</v>
      </c>
      <c r="L10" s="2"/>
      <c r="M10" s="2"/>
    </row>
    <row r="11" spans="1:13" ht="14.25">
      <c r="A11" s="68" t="s">
        <v>2</v>
      </c>
      <c r="B11" s="2"/>
      <c r="C11" s="3"/>
      <c r="D11" s="3"/>
      <c r="E11" s="3"/>
      <c r="F11" s="3"/>
      <c r="G11" s="2"/>
      <c r="H11" s="2"/>
      <c r="I11" s="2"/>
      <c r="J11" s="2"/>
      <c r="K11" s="3"/>
      <c r="L11" s="2"/>
      <c r="M11" s="2"/>
    </row>
    <row r="12" spans="1:13" ht="14.25">
      <c r="A12" s="53" t="s">
        <v>4</v>
      </c>
      <c r="B12" s="15">
        <v>0</v>
      </c>
      <c r="C12" s="6">
        <v>0</v>
      </c>
      <c r="D12" s="6">
        <v>0.2</v>
      </c>
      <c r="E12" s="6">
        <v>0</v>
      </c>
      <c r="F12" s="6">
        <v>0</v>
      </c>
      <c r="G12" s="6">
        <v>0</v>
      </c>
      <c r="H12" s="6">
        <v>0.3</v>
      </c>
      <c r="I12" s="3">
        <v>0.7</v>
      </c>
      <c r="J12" s="77">
        <v>0.547387162</v>
      </c>
      <c r="K12" s="4">
        <v>0.7045118589999999</v>
      </c>
      <c r="L12" s="2"/>
      <c r="M12" s="2"/>
    </row>
    <row r="13" spans="1:13" ht="16.5" customHeight="1">
      <c r="A13" s="55" t="s">
        <v>12</v>
      </c>
      <c r="B13" s="15" t="s">
        <v>55</v>
      </c>
      <c r="C13" s="15" t="s">
        <v>55</v>
      </c>
      <c r="D13" s="15" t="s">
        <v>55</v>
      </c>
      <c r="E13" s="15" t="s">
        <v>55</v>
      </c>
      <c r="F13" s="15" t="s">
        <v>55</v>
      </c>
      <c r="G13" s="15" t="s">
        <v>55</v>
      </c>
      <c r="H13" s="15" t="s">
        <v>55</v>
      </c>
      <c r="I13" s="15" t="s">
        <v>55</v>
      </c>
      <c r="J13" s="15" t="s">
        <v>55</v>
      </c>
      <c r="K13" s="4" t="s">
        <v>55</v>
      </c>
      <c r="L13" s="2"/>
      <c r="M13" s="2"/>
    </row>
    <row r="14" spans="1:13" ht="14.25">
      <c r="A14" s="53" t="s">
        <v>5</v>
      </c>
      <c r="B14" s="14" t="s">
        <v>25</v>
      </c>
      <c r="C14" s="14" t="s">
        <v>25</v>
      </c>
      <c r="D14" s="14" t="s">
        <v>25</v>
      </c>
      <c r="E14" s="14" t="s">
        <v>25</v>
      </c>
      <c r="F14" s="14" t="s">
        <v>25</v>
      </c>
      <c r="G14" s="14" t="s">
        <v>25</v>
      </c>
      <c r="H14" s="14" t="s">
        <v>25</v>
      </c>
      <c r="I14" s="11" t="s">
        <v>25</v>
      </c>
      <c r="J14" s="4" t="s">
        <v>25</v>
      </c>
      <c r="K14" s="4" t="s">
        <v>25</v>
      </c>
      <c r="L14" s="2"/>
      <c r="M14" s="2"/>
    </row>
    <row r="15" spans="1:13" ht="14.25">
      <c r="A15" s="53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1" t="s">
        <v>25</v>
      </c>
      <c r="J15" s="4" t="s">
        <v>25</v>
      </c>
      <c r="K15" s="25" t="s">
        <v>25</v>
      </c>
      <c r="L15" s="2"/>
      <c r="M15" s="2"/>
    </row>
    <row r="16" spans="1:13" ht="14.25">
      <c r="A16" s="53" t="s">
        <v>6</v>
      </c>
      <c r="B16" s="15">
        <v>0.3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6">
        <v>0</v>
      </c>
      <c r="J16" s="84">
        <v>0.026326164505908033</v>
      </c>
      <c r="K16" s="15">
        <v>0.02310742967408604</v>
      </c>
      <c r="L16" s="2"/>
      <c r="M16" s="2"/>
    </row>
    <row r="17" spans="1:13" ht="14.25">
      <c r="A17" s="53" t="s">
        <v>10</v>
      </c>
      <c r="B17" s="11">
        <v>57</v>
      </c>
      <c r="C17" s="3">
        <v>64</v>
      </c>
      <c r="D17" s="3">
        <v>68</v>
      </c>
      <c r="E17" s="3">
        <v>66</v>
      </c>
      <c r="F17" s="3">
        <v>68</v>
      </c>
      <c r="G17" s="3">
        <v>62</v>
      </c>
      <c r="H17" s="3">
        <v>65</v>
      </c>
      <c r="I17" s="3">
        <v>65</v>
      </c>
      <c r="J17" s="77">
        <v>68.24676260849408</v>
      </c>
      <c r="K17" s="4">
        <v>66.97200133132593</v>
      </c>
      <c r="L17" s="2"/>
      <c r="M17" s="2"/>
    </row>
    <row r="18" spans="1:14" ht="14.25">
      <c r="A18" s="54" t="s">
        <v>22</v>
      </c>
      <c r="B18" s="46">
        <v>57</v>
      </c>
      <c r="C18" s="44">
        <v>64</v>
      </c>
      <c r="D18" s="44">
        <v>68</v>
      </c>
      <c r="E18" s="44">
        <v>66</v>
      </c>
      <c r="F18" s="44">
        <v>68</v>
      </c>
      <c r="G18" s="42">
        <v>62</v>
      </c>
      <c r="H18" s="42">
        <v>65</v>
      </c>
      <c r="I18" s="44">
        <v>66</v>
      </c>
      <c r="J18" s="43">
        <v>68.82047593499999</v>
      </c>
      <c r="K18" s="101">
        <v>67.69962062000002</v>
      </c>
      <c r="L18" s="48"/>
      <c r="M18" s="48"/>
      <c r="N18" s="18"/>
    </row>
    <row r="19" spans="1:15" ht="14.25">
      <c r="A19" s="56" t="s">
        <v>11</v>
      </c>
      <c r="B19" s="49">
        <v>68.1</v>
      </c>
      <c r="C19" s="45">
        <v>67.3</v>
      </c>
      <c r="D19" s="45">
        <v>69.3</v>
      </c>
      <c r="E19" s="45">
        <v>71.8</v>
      </c>
      <c r="F19" s="45">
        <v>77.8</v>
      </c>
      <c r="G19" s="45">
        <v>71.5</v>
      </c>
      <c r="H19" s="45">
        <v>70</v>
      </c>
      <c r="I19" s="70">
        <v>66.5</v>
      </c>
      <c r="J19" s="49">
        <v>66.59021997841612</v>
      </c>
      <c r="K19" s="89">
        <v>59.56360208676875</v>
      </c>
      <c r="L19" s="18"/>
      <c r="M19" s="18"/>
      <c r="N19" s="18"/>
      <c r="O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31" ht="14.25">
      <c r="S31" s="18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2:S31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16384" width="9.140625" style="1" customWidth="1"/>
  </cols>
  <sheetData>
    <row r="2" ht="14.25">
      <c r="A2" s="16" t="s">
        <v>56</v>
      </c>
    </row>
    <row r="4" spans="1:13" ht="14.25">
      <c r="A4" s="104" t="s">
        <v>23</v>
      </c>
      <c r="B4" s="106" t="s">
        <v>47</v>
      </c>
      <c r="C4" s="107"/>
      <c r="D4" s="107"/>
      <c r="E4" s="107"/>
      <c r="F4" s="107"/>
      <c r="G4" s="107"/>
      <c r="H4" s="107"/>
      <c r="I4" s="107"/>
      <c r="J4" s="107"/>
      <c r="K4" s="107"/>
      <c r="L4" s="2"/>
      <c r="M4" s="2"/>
    </row>
    <row r="5" spans="1:13" ht="14.25">
      <c r="A5" s="104"/>
      <c r="B5" s="8">
        <v>2012</v>
      </c>
      <c r="C5" s="8">
        <v>2013</v>
      </c>
      <c r="D5" s="24">
        <v>2014</v>
      </c>
      <c r="E5" s="24">
        <v>2015</v>
      </c>
      <c r="F5" s="24">
        <v>2016</v>
      </c>
      <c r="G5" s="24">
        <v>2017</v>
      </c>
      <c r="H5" s="62">
        <v>2018</v>
      </c>
      <c r="I5" s="24">
        <v>2019</v>
      </c>
      <c r="J5" s="24">
        <v>2020</v>
      </c>
      <c r="K5" s="24">
        <v>2021</v>
      </c>
      <c r="L5" s="2"/>
      <c r="M5" s="2"/>
    </row>
    <row r="6" spans="1:13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53" t="s">
        <v>3</v>
      </c>
      <c r="B7" s="11">
        <v>2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77">
        <v>2.2409000000000088</v>
      </c>
      <c r="K7" s="97">
        <v>2.0410999999999984</v>
      </c>
      <c r="L7" s="2"/>
      <c r="M7" s="2"/>
    </row>
    <row r="8" spans="1:13" ht="14.25">
      <c r="A8" s="53" t="s">
        <v>8</v>
      </c>
      <c r="B8" s="15">
        <v>0</v>
      </c>
      <c r="C8" s="3">
        <v>6</v>
      </c>
      <c r="D8" s="3">
        <v>5</v>
      </c>
      <c r="E8" s="3">
        <v>2</v>
      </c>
      <c r="F8" s="3">
        <v>1</v>
      </c>
      <c r="G8" s="3">
        <v>2</v>
      </c>
      <c r="H8" s="3">
        <v>2</v>
      </c>
      <c r="I8" s="3">
        <v>2</v>
      </c>
      <c r="J8" s="77">
        <v>1.6883223636999973</v>
      </c>
      <c r="K8" s="97">
        <v>1.9178724510000102</v>
      </c>
      <c r="L8" s="2"/>
      <c r="M8" s="2"/>
    </row>
    <row r="9" spans="1:13" ht="14.25">
      <c r="A9" s="53" t="s">
        <v>24</v>
      </c>
      <c r="B9" s="6">
        <v>0</v>
      </c>
      <c r="C9" s="6">
        <v>-0.1</v>
      </c>
      <c r="D9" s="6">
        <v>0.2</v>
      </c>
      <c r="E9" s="6">
        <v>-0.1</v>
      </c>
      <c r="F9" s="6">
        <v>-0.2</v>
      </c>
      <c r="G9" s="6">
        <v>-0.3</v>
      </c>
      <c r="H9" s="6">
        <v>0.2</v>
      </c>
      <c r="I9" s="2">
        <v>0.4</v>
      </c>
      <c r="J9" s="76">
        <v>-0.11679099999999999</v>
      </c>
      <c r="K9" s="92">
        <v>0.016695999999999968</v>
      </c>
      <c r="L9" s="2"/>
      <c r="M9" s="2"/>
    </row>
    <row r="10" spans="1:13" ht="14.25">
      <c r="A10" s="54" t="s">
        <v>7</v>
      </c>
      <c r="B10" s="12">
        <v>2</v>
      </c>
      <c r="C10" s="5">
        <v>7</v>
      </c>
      <c r="D10" s="5">
        <v>8</v>
      </c>
      <c r="E10" s="5">
        <v>5</v>
      </c>
      <c r="F10" s="5">
        <v>4</v>
      </c>
      <c r="G10" s="13">
        <v>5</v>
      </c>
      <c r="H10" s="13">
        <v>5</v>
      </c>
      <c r="I10" s="87">
        <v>5</v>
      </c>
      <c r="J10" s="91">
        <v>3.8124313637000062</v>
      </c>
      <c r="K10" s="102">
        <v>3.9756684510000087</v>
      </c>
      <c r="L10" s="2"/>
      <c r="M10" s="2"/>
    </row>
    <row r="11" spans="1:13" ht="14.25">
      <c r="A11" s="68" t="s">
        <v>2</v>
      </c>
      <c r="B11" s="2"/>
      <c r="C11" s="3"/>
      <c r="D11" s="3"/>
      <c r="E11" s="3"/>
      <c r="F11" s="3"/>
      <c r="G11" s="2"/>
      <c r="H11" s="2"/>
      <c r="I11" s="2"/>
      <c r="J11" s="2"/>
      <c r="K11" s="2"/>
      <c r="L11" s="2"/>
      <c r="M11" s="2"/>
    </row>
    <row r="12" spans="1:13" ht="14.25">
      <c r="A12" s="53" t="s">
        <v>4</v>
      </c>
      <c r="B12" s="11">
        <v>2</v>
      </c>
      <c r="C12" s="3">
        <v>1</v>
      </c>
      <c r="D12" s="3">
        <v>1</v>
      </c>
      <c r="E12" s="3">
        <v>1</v>
      </c>
      <c r="F12" s="3">
        <v>1</v>
      </c>
      <c r="G12" s="3">
        <v>2</v>
      </c>
      <c r="H12" s="3">
        <v>2</v>
      </c>
      <c r="I12" s="3">
        <v>2</v>
      </c>
      <c r="J12" s="77">
        <v>2</v>
      </c>
      <c r="K12" s="97">
        <v>1.3463245864999998</v>
      </c>
      <c r="L12" s="2"/>
      <c r="M12" s="2"/>
    </row>
    <row r="13" spans="1:13" ht="16.5" customHeight="1">
      <c r="A13" s="55" t="s">
        <v>12</v>
      </c>
      <c r="B13" s="86" t="s">
        <v>55</v>
      </c>
      <c r="C13" s="86" t="s">
        <v>55</v>
      </c>
      <c r="D13" s="86" t="s">
        <v>55</v>
      </c>
      <c r="E13" s="86" t="s">
        <v>55</v>
      </c>
      <c r="F13" s="86" t="s">
        <v>55</v>
      </c>
      <c r="G13" s="86" t="s">
        <v>55</v>
      </c>
      <c r="H13" s="86" t="s">
        <v>55</v>
      </c>
      <c r="I13" s="86" t="s">
        <v>55</v>
      </c>
      <c r="J13" s="86" t="s">
        <v>55</v>
      </c>
      <c r="K13" s="86" t="s">
        <v>55</v>
      </c>
      <c r="L13" s="2"/>
      <c r="M13" s="2"/>
    </row>
    <row r="14" spans="1:13" ht="14.25">
      <c r="A14" s="53" t="s">
        <v>5</v>
      </c>
      <c r="B14" s="26" t="s">
        <v>25</v>
      </c>
      <c r="C14" s="26" t="s">
        <v>25</v>
      </c>
      <c r="D14" s="26" t="s">
        <v>25</v>
      </c>
      <c r="E14" s="26" t="s">
        <v>25</v>
      </c>
      <c r="F14" s="26" t="s">
        <v>25</v>
      </c>
      <c r="G14" s="26" t="s">
        <v>25</v>
      </c>
      <c r="H14" s="26" t="s">
        <v>25</v>
      </c>
      <c r="I14" s="26" t="s">
        <v>25</v>
      </c>
      <c r="J14" s="26" t="s">
        <v>25</v>
      </c>
      <c r="K14" s="86" t="s">
        <v>25</v>
      </c>
      <c r="L14" s="2"/>
      <c r="M14" s="2"/>
    </row>
    <row r="15" spans="1:13" ht="14.25">
      <c r="A15" s="53" t="s">
        <v>9</v>
      </c>
      <c r="B15" s="26" t="s">
        <v>25</v>
      </c>
      <c r="C15" s="26" t="s">
        <v>25</v>
      </c>
      <c r="D15" s="26" t="s">
        <v>25</v>
      </c>
      <c r="E15" s="26" t="s">
        <v>25</v>
      </c>
      <c r="F15" s="26" t="s">
        <v>25</v>
      </c>
      <c r="G15" s="26" t="s">
        <v>25</v>
      </c>
      <c r="H15" s="26" t="s">
        <v>25</v>
      </c>
      <c r="I15" s="26" t="s">
        <v>25</v>
      </c>
      <c r="J15" s="26" t="s">
        <v>25</v>
      </c>
      <c r="K15" s="86" t="s">
        <v>25</v>
      </c>
      <c r="L15" s="2"/>
      <c r="M15" s="2"/>
    </row>
    <row r="16" spans="1:13" ht="14.25">
      <c r="A16" s="53" t="s">
        <v>6</v>
      </c>
      <c r="B16" s="6">
        <v>0.2</v>
      </c>
      <c r="C16" s="6">
        <v>0.1</v>
      </c>
      <c r="D16" s="6">
        <v>0.1</v>
      </c>
      <c r="E16" s="6">
        <v>0.1</v>
      </c>
      <c r="F16" s="6">
        <v>0.2</v>
      </c>
      <c r="G16" s="6">
        <v>0</v>
      </c>
      <c r="H16" s="6">
        <v>0.2</v>
      </c>
      <c r="I16" s="6">
        <v>0.2</v>
      </c>
      <c r="J16" s="84">
        <v>0.21140742166410798</v>
      </c>
      <c r="K16" s="86">
        <v>0.19649187852158073</v>
      </c>
      <c r="L16" s="2"/>
      <c r="M16" s="2"/>
    </row>
    <row r="17" spans="1:13" ht="14.25">
      <c r="A17" s="53" t="s">
        <v>10</v>
      </c>
      <c r="B17" s="15">
        <v>0</v>
      </c>
      <c r="C17" s="3">
        <v>6</v>
      </c>
      <c r="D17" s="3">
        <v>7</v>
      </c>
      <c r="E17" s="3">
        <v>4</v>
      </c>
      <c r="F17" s="3">
        <v>3</v>
      </c>
      <c r="G17" s="3">
        <v>3</v>
      </c>
      <c r="H17" s="3">
        <v>3</v>
      </c>
      <c r="I17" s="3">
        <v>2</v>
      </c>
      <c r="J17" s="77">
        <v>2.064158756035904</v>
      </c>
      <c r="K17" s="97">
        <v>2.4237719859784264</v>
      </c>
      <c r="L17" s="2"/>
      <c r="M17" s="2"/>
    </row>
    <row r="18" spans="1:14" ht="14.25">
      <c r="A18" s="54" t="s">
        <v>22</v>
      </c>
      <c r="B18" s="46">
        <v>2</v>
      </c>
      <c r="C18" s="44">
        <v>7</v>
      </c>
      <c r="D18" s="44">
        <v>8</v>
      </c>
      <c r="E18" s="44">
        <v>5</v>
      </c>
      <c r="F18" s="44">
        <v>4</v>
      </c>
      <c r="G18" s="42">
        <v>5</v>
      </c>
      <c r="H18" s="42">
        <v>5</v>
      </c>
      <c r="I18" s="93">
        <v>5</v>
      </c>
      <c r="J18" s="91">
        <v>3.761151363700012</v>
      </c>
      <c r="K18" s="102">
        <v>3.966588451000007</v>
      </c>
      <c r="L18" s="48"/>
      <c r="M18" s="48"/>
      <c r="N18" s="18"/>
    </row>
    <row r="19" spans="1:15" ht="14.25">
      <c r="A19" s="56" t="s">
        <v>11</v>
      </c>
      <c r="B19" s="49">
        <v>0</v>
      </c>
      <c r="C19" s="45">
        <v>44.4</v>
      </c>
      <c r="D19" s="45">
        <v>40.4</v>
      </c>
      <c r="E19" s="45">
        <v>81.7</v>
      </c>
      <c r="F19" s="45">
        <v>90.5</v>
      </c>
      <c r="G19" s="45">
        <v>130.5</v>
      </c>
      <c r="H19" s="45">
        <v>88.4</v>
      </c>
      <c r="I19" s="70">
        <v>101.3</v>
      </c>
      <c r="J19" s="49">
        <v>98.4765910989659</v>
      </c>
      <c r="K19" s="89">
        <v>77.89673504463936</v>
      </c>
      <c r="L19" s="18"/>
      <c r="M19" s="18"/>
      <c r="N19" s="18"/>
      <c r="O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31" ht="14.25">
      <c r="S31" s="18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2:W22"/>
  <sheetViews>
    <sheetView zoomScalePageLayoutView="0" workbookViewId="0" topLeftCell="F1">
      <selection activeCell="P24" sqref="P24"/>
    </sheetView>
  </sheetViews>
  <sheetFormatPr defaultColWidth="9.140625" defaultRowHeight="15"/>
  <cols>
    <col min="1" max="1" width="41.140625" style="1" customWidth="1"/>
    <col min="2" max="13" width="6.57421875" style="1" customWidth="1"/>
    <col min="14" max="16384" width="9.140625" style="1" customWidth="1"/>
  </cols>
  <sheetData>
    <row r="2" spans="1:5" ht="18">
      <c r="A2" s="16" t="s">
        <v>56</v>
      </c>
      <c r="B2" s="17"/>
      <c r="C2" s="17"/>
      <c r="D2" s="17"/>
      <c r="E2" s="17"/>
    </row>
    <row r="3" spans="6:7" ht="18" customHeight="1">
      <c r="F3" s="18"/>
      <c r="G3" s="18"/>
    </row>
    <row r="4" spans="1:17" ht="14.25">
      <c r="A4" s="104" t="s">
        <v>23</v>
      </c>
      <c r="B4" s="106" t="s">
        <v>30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2" customFormat="1" ht="12">
      <c r="A5" s="104"/>
      <c r="B5" s="19">
        <v>2006</v>
      </c>
      <c r="C5" s="19">
        <v>2007</v>
      </c>
      <c r="D5" s="19">
        <v>2008</v>
      </c>
      <c r="E5" s="19">
        <v>2009</v>
      </c>
      <c r="F5" s="19">
        <v>2010</v>
      </c>
      <c r="G5" s="19">
        <v>2011</v>
      </c>
      <c r="H5" s="8">
        <v>2012</v>
      </c>
      <c r="I5" s="8">
        <v>2013</v>
      </c>
      <c r="J5" s="19">
        <v>2014</v>
      </c>
      <c r="K5" s="19">
        <v>2015</v>
      </c>
      <c r="L5" s="19">
        <v>2016</v>
      </c>
      <c r="M5" s="19">
        <v>2017</v>
      </c>
      <c r="N5" s="66">
        <v>2018</v>
      </c>
      <c r="O5" s="24">
        <v>2019</v>
      </c>
      <c r="P5" s="24">
        <v>2020</v>
      </c>
      <c r="Q5" s="24">
        <v>2021</v>
      </c>
    </row>
    <row r="6" spans="1:15" ht="14.25">
      <c r="A6" s="57" t="s">
        <v>1</v>
      </c>
      <c r="B6" s="6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</row>
    <row r="7" spans="1:17" ht="14.25">
      <c r="A7" s="53" t="s">
        <v>3</v>
      </c>
      <c r="B7" s="2">
        <v>627</v>
      </c>
      <c r="C7" s="2">
        <v>604</v>
      </c>
      <c r="D7" s="2">
        <v>543</v>
      </c>
      <c r="E7" s="2">
        <v>575</v>
      </c>
      <c r="F7" s="2">
        <v>591</v>
      </c>
      <c r="G7" s="2">
        <v>560</v>
      </c>
      <c r="H7" s="11">
        <v>525</v>
      </c>
      <c r="I7" s="3">
        <v>527</v>
      </c>
      <c r="J7" s="3">
        <v>525</v>
      </c>
      <c r="K7" s="3">
        <v>520</v>
      </c>
      <c r="L7" s="3">
        <v>504</v>
      </c>
      <c r="M7" s="3">
        <v>485</v>
      </c>
      <c r="N7" s="3">
        <v>412</v>
      </c>
      <c r="O7" s="2">
        <v>367</v>
      </c>
      <c r="P7" s="77">
        <v>321.7491</v>
      </c>
      <c r="Q7" s="90">
        <v>295.2685</v>
      </c>
    </row>
    <row r="8" spans="1:17" ht="14.25">
      <c r="A8" s="53" t="s">
        <v>8</v>
      </c>
      <c r="B8" s="2">
        <v>36</v>
      </c>
      <c r="C8" s="2">
        <v>36</v>
      </c>
      <c r="D8" s="2">
        <v>31</v>
      </c>
      <c r="E8" s="2">
        <v>40</v>
      </c>
      <c r="F8" s="11">
        <v>64</v>
      </c>
      <c r="G8" s="2">
        <v>84</v>
      </c>
      <c r="H8" s="11">
        <v>101</v>
      </c>
      <c r="I8" s="3">
        <v>96</v>
      </c>
      <c r="J8" s="4">
        <v>86</v>
      </c>
      <c r="K8" s="3">
        <v>79</v>
      </c>
      <c r="L8" s="3">
        <v>99</v>
      </c>
      <c r="M8" s="3">
        <v>134</v>
      </c>
      <c r="N8" s="3">
        <v>146</v>
      </c>
      <c r="O8" s="2">
        <v>162</v>
      </c>
      <c r="P8" s="77">
        <v>149.9116821034</v>
      </c>
      <c r="Q8" s="90">
        <v>172.50736776309998</v>
      </c>
    </row>
    <row r="9" spans="1:17" ht="14.25">
      <c r="A9" s="53" t="s">
        <v>24</v>
      </c>
      <c r="B9" s="2">
        <v>5</v>
      </c>
      <c r="C9" s="6">
        <v>0</v>
      </c>
      <c r="D9" s="2">
        <v>-3</v>
      </c>
      <c r="E9" s="2">
        <v>4</v>
      </c>
      <c r="F9" s="11">
        <v>-13</v>
      </c>
      <c r="G9" s="2">
        <v>-17</v>
      </c>
      <c r="H9" s="11">
        <v>6</v>
      </c>
      <c r="I9" s="3">
        <v>1</v>
      </c>
      <c r="J9" s="4">
        <v>-9</v>
      </c>
      <c r="K9" s="3">
        <v>9</v>
      </c>
      <c r="L9" s="3">
        <v>4</v>
      </c>
      <c r="M9" s="3">
        <v>-7</v>
      </c>
      <c r="N9" s="3">
        <v>-9</v>
      </c>
      <c r="O9" s="2">
        <v>12</v>
      </c>
      <c r="P9" s="77">
        <v>6.6</v>
      </c>
      <c r="Q9" s="90">
        <v>-5.177705300000002</v>
      </c>
    </row>
    <row r="10" spans="1:17" ht="14.25">
      <c r="A10" s="54" t="s">
        <v>7</v>
      </c>
      <c r="B10" s="13">
        <v>668</v>
      </c>
      <c r="C10" s="13">
        <v>640</v>
      </c>
      <c r="D10" s="13">
        <v>571</v>
      </c>
      <c r="E10" s="13">
        <v>619</v>
      </c>
      <c r="F10" s="13">
        <v>642</v>
      </c>
      <c r="G10" s="13">
        <v>627</v>
      </c>
      <c r="H10" s="12">
        <v>632</v>
      </c>
      <c r="I10" s="5">
        <v>624</v>
      </c>
      <c r="J10" s="5">
        <v>602</v>
      </c>
      <c r="K10" s="5">
        <v>608</v>
      </c>
      <c r="L10" s="5">
        <v>607</v>
      </c>
      <c r="M10" s="5">
        <v>612</v>
      </c>
      <c r="N10" s="5">
        <v>549</v>
      </c>
      <c r="O10" s="13">
        <v>541</v>
      </c>
      <c r="P10" s="43">
        <v>478.2</v>
      </c>
      <c r="Q10" s="25">
        <v>462.5981624631</v>
      </c>
    </row>
    <row r="11" spans="1:17" ht="14.25">
      <c r="A11" s="60" t="s">
        <v>2</v>
      </c>
      <c r="B11" s="65"/>
      <c r="C11" s="2"/>
      <c r="D11" s="2"/>
      <c r="E11" s="2"/>
      <c r="F11" s="2"/>
      <c r="G11" s="2"/>
      <c r="H11" s="2"/>
      <c r="I11" s="3"/>
      <c r="J11" s="3"/>
      <c r="K11" s="3"/>
      <c r="L11" s="3"/>
      <c r="M11" s="6"/>
      <c r="N11" s="6"/>
      <c r="O11" s="2"/>
      <c r="Q11" s="21"/>
    </row>
    <row r="12" spans="1:17" ht="14.25">
      <c r="A12" s="53" t="s">
        <v>4</v>
      </c>
      <c r="B12" s="2">
        <v>25</v>
      </c>
      <c r="C12" s="2">
        <v>4</v>
      </c>
      <c r="D12" s="2">
        <v>12</v>
      </c>
      <c r="E12" s="2">
        <v>14</v>
      </c>
      <c r="F12" s="2">
        <v>14</v>
      </c>
      <c r="G12" s="2">
        <v>18</v>
      </c>
      <c r="H12" s="11">
        <v>13</v>
      </c>
      <c r="I12" s="3">
        <v>17</v>
      </c>
      <c r="J12" s="3">
        <v>21</v>
      </c>
      <c r="K12" s="3">
        <v>27</v>
      </c>
      <c r="L12" s="3">
        <v>50</v>
      </c>
      <c r="M12" s="3">
        <v>33</v>
      </c>
      <c r="N12" s="3">
        <v>22</v>
      </c>
      <c r="O12" s="2">
        <v>13</v>
      </c>
      <c r="P12" s="77">
        <v>15.037324378000001</v>
      </c>
      <c r="Q12" s="90">
        <v>14.9354240373</v>
      </c>
    </row>
    <row r="13" spans="1:17" ht="16.5" customHeight="1">
      <c r="A13" s="55" t="s">
        <v>12</v>
      </c>
      <c r="B13" s="86" t="s">
        <v>55</v>
      </c>
      <c r="C13" s="86" t="s">
        <v>55</v>
      </c>
      <c r="D13" s="86" t="s">
        <v>55</v>
      </c>
      <c r="E13" s="86" t="s">
        <v>55</v>
      </c>
      <c r="F13" s="86" t="s">
        <v>55</v>
      </c>
      <c r="G13" s="86" t="s">
        <v>55</v>
      </c>
      <c r="H13" s="86" t="s">
        <v>55</v>
      </c>
      <c r="I13" s="86" t="s">
        <v>55</v>
      </c>
      <c r="J13" s="86" t="s">
        <v>55</v>
      </c>
      <c r="K13" s="86" t="s">
        <v>55</v>
      </c>
      <c r="L13" s="86" t="s">
        <v>55</v>
      </c>
      <c r="M13" s="86" t="s">
        <v>55</v>
      </c>
      <c r="N13" s="86" t="s">
        <v>55</v>
      </c>
      <c r="O13" s="86" t="s">
        <v>55</v>
      </c>
      <c r="P13" s="86" t="s">
        <v>55</v>
      </c>
      <c r="Q13" s="90" t="s">
        <v>55</v>
      </c>
    </row>
    <row r="14" spans="1:17" ht="14.25">
      <c r="A14" s="53" t="s">
        <v>5</v>
      </c>
      <c r="B14" s="11">
        <v>8</v>
      </c>
      <c r="C14" s="11">
        <v>8</v>
      </c>
      <c r="D14" s="11">
        <v>3</v>
      </c>
      <c r="E14" s="11">
        <v>3</v>
      </c>
      <c r="F14" s="11">
        <v>3</v>
      </c>
      <c r="G14" s="11">
        <v>3</v>
      </c>
      <c r="H14" s="11">
        <v>11</v>
      </c>
      <c r="I14" s="4">
        <v>16</v>
      </c>
      <c r="J14" s="4">
        <v>18</v>
      </c>
      <c r="K14" s="4">
        <v>15</v>
      </c>
      <c r="L14" s="4">
        <v>19</v>
      </c>
      <c r="M14" s="3">
        <v>17</v>
      </c>
      <c r="N14" s="3">
        <v>13</v>
      </c>
      <c r="O14" s="2">
        <v>10</v>
      </c>
      <c r="P14" s="77">
        <v>9.732092523372609</v>
      </c>
      <c r="Q14" s="90">
        <v>5.4526370566256945</v>
      </c>
    </row>
    <row r="15" spans="1:23" ht="14.25">
      <c r="A15" s="53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7" t="s">
        <v>25</v>
      </c>
      <c r="N15" s="7" t="s">
        <v>25</v>
      </c>
      <c r="O15" s="7" t="s">
        <v>25</v>
      </c>
      <c r="P15" s="7" t="s">
        <v>25</v>
      </c>
      <c r="Q15" s="90" t="s">
        <v>25</v>
      </c>
      <c r="W15" s="63"/>
    </row>
    <row r="16" spans="1:17" ht="14.25">
      <c r="A16" s="53" t="s">
        <v>6</v>
      </c>
      <c r="B16" s="14" t="s">
        <v>25</v>
      </c>
      <c r="C16" s="11">
        <v>1</v>
      </c>
      <c r="D16" s="11">
        <v>1</v>
      </c>
      <c r="E16" s="14" t="s">
        <v>25</v>
      </c>
      <c r="F16" s="14" t="s">
        <v>25</v>
      </c>
      <c r="G16" s="14" t="s">
        <v>25</v>
      </c>
      <c r="H16" s="14" t="s">
        <v>25</v>
      </c>
      <c r="I16" s="14" t="s">
        <v>25</v>
      </c>
      <c r="J16" s="14" t="s">
        <v>25</v>
      </c>
      <c r="K16" s="14" t="s">
        <v>25</v>
      </c>
      <c r="L16" s="14" t="s">
        <v>25</v>
      </c>
      <c r="M16" s="7" t="s">
        <v>25</v>
      </c>
      <c r="N16" s="7" t="s">
        <v>25</v>
      </c>
      <c r="O16" s="7" t="s">
        <v>25</v>
      </c>
      <c r="P16" s="7" t="s">
        <v>25</v>
      </c>
      <c r="Q16" s="90" t="s">
        <v>25</v>
      </c>
    </row>
    <row r="17" spans="1:17" ht="14.25">
      <c r="A17" s="53" t="s">
        <v>10</v>
      </c>
      <c r="B17" s="2">
        <v>635</v>
      </c>
      <c r="C17" s="2">
        <v>627</v>
      </c>
      <c r="D17" s="2">
        <v>555</v>
      </c>
      <c r="E17" s="2">
        <v>602</v>
      </c>
      <c r="F17" s="2">
        <v>625</v>
      </c>
      <c r="G17" s="2">
        <v>606</v>
      </c>
      <c r="H17" s="11">
        <v>608</v>
      </c>
      <c r="I17" s="3">
        <v>591</v>
      </c>
      <c r="J17" s="3">
        <v>563</v>
      </c>
      <c r="K17" s="3">
        <v>566</v>
      </c>
      <c r="L17" s="3">
        <v>538</v>
      </c>
      <c r="M17" s="3">
        <v>562</v>
      </c>
      <c r="N17" s="3">
        <v>514</v>
      </c>
      <c r="O17" s="2">
        <v>518</v>
      </c>
      <c r="P17" s="77">
        <v>453.5</v>
      </c>
      <c r="Q17" s="90">
        <v>442.2058455929515</v>
      </c>
    </row>
    <row r="18" spans="1:17" ht="14.25">
      <c r="A18" s="54" t="s">
        <v>22</v>
      </c>
      <c r="B18" s="42">
        <v>668</v>
      </c>
      <c r="C18" s="42">
        <v>640</v>
      </c>
      <c r="D18" s="42">
        <v>571</v>
      </c>
      <c r="E18" s="42">
        <v>619</v>
      </c>
      <c r="F18" s="42">
        <v>642</v>
      </c>
      <c r="G18" s="42">
        <v>627</v>
      </c>
      <c r="H18" s="46">
        <v>632</v>
      </c>
      <c r="I18" s="44">
        <v>624</v>
      </c>
      <c r="J18" s="44">
        <v>602</v>
      </c>
      <c r="K18" s="44">
        <v>608</v>
      </c>
      <c r="L18" s="44">
        <v>607</v>
      </c>
      <c r="M18" s="44">
        <v>612</v>
      </c>
      <c r="N18" s="44">
        <v>549</v>
      </c>
      <c r="O18" s="13">
        <v>541</v>
      </c>
      <c r="P18" s="43">
        <v>478.2</v>
      </c>
      <c r="Q18" s="101">
        <v>462.5981624631</v>
      </c>
    </row>
    <row r="19" spans="1:17" ht="14.25">
      <c r="A19" s="56" t="s">
        <v>11</v>
      </c>
      <c r="B19" s="45">
        <v>97.51166407465007</v>
      </c>
      <c r="C19" s="45">
        <v>94.9685534591195</v>
      </c>
      <c r="D19" s="45">
        <v>97.13774597495528</v>
      </c>
      <c r="E19" s="45">
        <v>95.0413223140496</v>
      </c>
      <c r="F19" s="45">
        <v>94.10828025477707</v>
      </c>
      <c r="G19" s="45">
        <v>91.95402298850574</v>
      </c>
      <c r="H19" s="45">
        <v>84.7</v>
      </c>
      <c r="I19" s="45">
        <v>86.82042833607908</v>
      </c>
      <c r="J19" s="45">
        <v>90.3</v>
      </c>
      <c r="K19" s="45">
        <v>89.6</v>
      </c>
      <c r="L19" s="45">
        <v>90.48473967684022</v>
      </c>
      <c r="M19" s="45">
        <v>83.7651122625216</v>
      </c>
      <c r="N19" s="45">
        <v>78</v>
      </c>
      <c r="O19" s="70">
        <v>69.6</v>
      </c>
      <c r="P19" s="49">
        <v>69.5</v>
      </c>
      <c r="Q19" s="89">
        <v>65.95780141056808</v>
      </c>
    </row>
    <row r="20" spans="1:14" ht="14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5">
    <mergeCell ref="A4:A5"/>
    <mergeCell ref="A20:N20"/>
    <mergeCell ref="B4:Q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/>
  </sheetPr>
  <dimension ref="A2:M2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43.8515625" style="0" bestFit="1" customWidth="1"/>
  </cols>
  <sheetData>
    <row r="1" s="1" customFormat="1" ht="14.25"/>
    <row r="2" s="1" customFormat="1" ht="14.25">
      <c r="A2" s="16" t="s">
        <v>56</v>
      </c>
    </row>
    <row r="3" s="1" customFormat="1" ht="19.5" customHeight="1"/>
    <row r="4" spans="1:7" s="1" customFormat="1" ht="14.25">
      <c r="A4" s="104" t="s">
        <v>23</v>
      </c>
      <c r="B4" s="106" t="s">
        <v>54</v>
      </c>
      <c r="C4" s="107"/>
      <c r="D4" s="107"/>
      <c r="E4" s="2"/>
      <c r="F4" s="2"/>
      <c r="G4" s="2"/>
    </row>
    <row r="5" spans="1:7" s="1" customFormat="1" ht="14.25">
      <c r="A5" s="104"/>
      <c r="B5" s="24">
        <v>2019</v>
      </c>
      <c r="C5" s="24">
        <v>2020</v>
      </c>
      <c r="D5" s="24">
        <v>2021</v>
      </c>
      <c r="E5" s="2"/>
      <c r="F5" s="2"/>
      <c r="G5" s="2"/>
    </row>
    <row r="6" spans="1:7" s="1" customFormat="1" ht="14.25">
      <c r="A6" s="67" t="s">
        <v>1</v>
      </c>
      <c r="B6" s="2"/>
      <c r="C6" s="2"/>
      <c r="D6" s="2"/>
      <c r="E6" s="2"/>
      <c r="F6" s="2"/>
      <c r="G6" s="2"/>
    </row>
    <row r="7" spans="1:7" s="1" customFormat="1" ht="14.25">
      <c r="A7" s="53" t="s">
        <v>3</v>
      </c>
      <c r="B7" s="2">
        <v>4</v>
      </c>
      <c r="C7" s="77">
        <v>3.8</v>
      </c>
      <c r="D7" s="90">
        <v>3.6677</v>
      </c>
      <c r="E7" s="2"/>
      <c r="F7" s="2"/>
      <c r="G7" s="2"/>
    </row>
    <row r="8" spans="1:7" s="1" customFormat="1" ht="14.25">
      <c r="A8" s="53" t="s">
        <v>8</v>
      </c>
      <c r="B8" s="2">
        <v>2</v>
      </c>
      <c r="C8" s="77">
        <v>2.7</v>
      </c>
      <c r="D8" s="90">
        <v>3.80375631</v>
      </c>
      <c r="E8" s="2"/>
      <c r="F8" s="2"/>
      <c r="G8" s="2"/>
    </row>
    <row r="9" spans="1:7" s="1" customFormat="1" ht="14.25">
      <c r="A9" s="53" t="s">
        <v>24</v>
      </c>
      <c r="B9" s="6">
        <v>0.00023</v>
      </c>
      <c r="C9" s="76">
        <v>0.005</v>
      </c>
      <c r="D9" s="86">
        <v>0.05990000000000001</v>
      </c>
      <c r="E9" s="2"/>
      <c r="F9" s="2"/>
      <c r="G9" s="2"/>
    </row>
    <row r="10" spans="1:7" s="1" customFormat="1" ht="14.25">
      <c r="A10" s="54" t="s">
        <v>7</v>
      </c>
      <c r="B10" s="13">
        <v>6</v>
      </c>
      <c r="C10" s="43">
        <v>6.5</v>
      </c>
      <c r="D10" s="90">
        <v>7.53135631</v>
      </c>
      <c r="E10" s="2"/>
      <c r="F10" s="2"/>
      <c r="G10" s="2"/>
    </row>
    <row r="11" spans="1:7" s="1" customFormat="1" ht="14.25">
      <c r="A11" s="68" t="s">
        <v>2</v>
      </c>
      <c r="B11" s="2"/>
      <c r="C11" s="2"/>
      <c r="D11" s="2"/>
      <c r="E11" s="2"/>
      <c r="F11" s="2"/>
      <c r="G11" s="2"/>
    </row>
    <row r="12" spans="1:7" s="1" customFormat="1" ht="14.25">
      <c r="A12" s="53" t="s">
        <v>4</v>
      </c>
      <c r="B12" s="11" t="s">
        <v>25</v>
      </c>
      <c r="C12" s="15">
        <v>0.014</v>
      </c>
      <c r="D12" s="86">
        <v>4.1E-05</v>
      </c>
      <c r="E12" s="2"/>
      <c r="F12" s="2"/>
      <c r="G12" s="2"/>
    </row>
    <row r="13" spans="1:7" s="1" customFormat="1" ht="16.5" customHeight="1">
      <c r="A13" s="55" t="s">
        <v>12</v>
      </c>
      <c r="B13" s="15" t="s">
        <v>55</v>
      </c>
      <c r="C13" s="15" t="s">
        <v>55</v>
      </c>
      <c r="D13" s="86" t="s">
        <v>55</v>
      </c>
      <c r="E13" s="2"/>
      <c r="F13" s="2"/>
      <c r="G13" s="2"/>
    </row>
    <row r="14" spans="1:7" s="1" customFormat="1" ht="14.25">
      <c r="A14" s="53" t="s">
        <v>5</v>
      </c>
      <c r="B14" s="11" t="s">
        <v>25</v>
      </c>
      <c r="C14" s="11" t="s">
        <v>25</v>
      </c>
      <c r="D14" s="86" t="s">
        <v>25</v>
      </c>
      <c r="E14" s="2"/>
      <c r="F14" s="2"/>
      <c r="G14" s="2"/>
    </row>
    <row r="15" spans="1:7" s="1" customFormat="1" ht="14.25">
      <c r="A15" s="53" t="s">
        <v>18</v>
      </c>
      <c r="B15" s="11" t="s">
        <v>25</v>
      </c>
      <c r="C15" s="11" t="s">
        <v>25</v>
      </c>
      <c r="D15" s="86" t="s">
        <v>25</v>
      </c>
      <c r="E15" s="2"/>
      <c r="F15" s="2"/>
      <c r="G15" s="2"/>
    </row>
    <row r="16" spans="1:7" s="1" customFormat="1" ht="14.25">
      <c r="A16" s="53" t="s">
        <v>6</v>
      </c>
      <c r="B16" s="11" t="s">
        <v>25</v>
      </c>
      <c r="C16" s="11" t="s">
        <v>25</v>
      </c>
      <c r="D16" s="86">
        <v>0</v>
      </c>
      <c r="E16" s="2"/>
      <c r="F16" s="2"/>
      <c r="G16" s="2"/>
    </row>
    <row r="17" spans="1:7" s="1" customFormat="1" ht="14.25">
      <c r="A17" s="53" t="s">
        <v>10</v>
      </c>
      <c r="B17" s="2">
        <v>6</v>
      </c>
      <c r="C17" s="43">
        <v>6.5</v>
      </c>
      <c r="D17" s="90">
        <v>7.531315309999999</v>
      </c>
      <c r="E17" s="2"/>
      <c r="F17" s="2"/>
      <c r="G17" s="2"/>
    </row>
    <row r="18" spans="1:8" s="1" customFormat="1" ht="14.25">
      <c r="A18" s="54" t="s">
        <v>22</v>
      </c>
      <c r="B18" s="42">
        <v>6</v>
      </c>
      <c r="C18" s="43">
        <v>6.5</v>
      </c>
      <c r="D18" s="101">
        <v>7.53135631</v>
      </c>
      <c r="E18" s="48"/>
      <c r="F18" s="48"/>
      <c r="G18" s="48"/>
      <c r="H18" s="18"/>
    </row>
    <row r="19" spans="1:9" s="2" customFormat="1" ht="12">
      <c r="A19" s="56" t="s">
        <v>11</v>
      </c>
      <c r="B19" s="70">
        <v>60</v>
      </c>
      <c r="C19" s="70">
        <v>58.5</v>
      </c>
      <c r="D19" s="94">
        <v>48.699328723232014</v>
      </c>
      <c r="E19" s="48"/>
      <c r="F19" s="48"/>
      <c r="G19" s="48"/>
      <c r="H19" s="48"/>
      <c r="I19" s="48"/>
    </row>
    <row r="20" s="1" customFormat="1" ht="14.25">
      <c r="A20" s="22"/>
    </row>
    <row r="21" spans="1:13" s="1" customFormat="1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s="1" customFormat="1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D4"/>
    <mergeCell ref="A21:M21"/>
    <mergeCell ref="A22:M22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Q23"/>
  <sheetViews>
    <sheetView zoomScalePageLayoutView="0" workbookViewId="0" topLeftCell="A1">
      <pane xSplit="1" ySplit="2" topLeftCell="H3" activePane="bottomRight" state="frozen"/>
      <selection pane="topLeft" activeCell="P24" sqref="P24"/>
      <selection pane="topRight" activeCell="P24" sqref="P24"/>
      <selection pane="bottomLeft" activeCell="P24" sqref="P24"/>
      <selection pane="bottomRight" activeCell="A2" sqref="A2"/>
    </sheetView>
  </sheetViews>
  <sheetFormatPr defaultColWidth="9.140625" defaultRowHeight="15"/>
  <cols>
    <col min="1" max="1" width="44.00390625" style="1" customWidth="1"/>
    <col min="2" max="13" width="6.57421875" style="1" customWidth="1"/>
    <col min="14" max="16384" width="9.140625" style="1" customWidth="1"/>
  </cols>
  <sheetData>
    <row r="2" spans="1:5" ht="18">
      <c r="A2" s="16" t="s">
        <v>56</v>
      </c>
      <c r="B2" s="17"/>
      <c r="C2" s="17"/>
      <c r="D2" s="17"/>
      <c r="E2" s="17"/>
    </row>
    <row r="3" spans="6:7" ht="15" customHeight="1">
      <c r="F3" s="18"/>
      <c r="G3" s="18"/>
    </row>
    <row r="4" spans="1:17" ht="14.25">
      <c r="A4" s="104" t="s">
        <v>23</v>
      </c>
      <c r="B4" s="106" t="s">
        <v>28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14.25">
      <c r="A5" s="104"/>
      <c r="B5" s="19">
        <v>2006</v>
      </c>
      <c r="C5" s="19">
        <v>2007</v>
      </c>
      <c r="D5" s="19">
        <v>2008</v>
      </c>
      <c r="E5" s="19">
        <v>2009</v>
      </c>
      <c r="F5" s="20">
        <v>2010</v>
      </c>
      <c r="G5" s="20">
        <v>2011</v>
      </c>
      <c r="H5" s="8">
        <v>2012</v>
      </c>
      <c r="I5" s="8">
        <v>2013</v>
      </c>
      <c r="J5" s="24">
        <v>2014</v>
      </c>
      <c r="K5" s="24">
        <v>2015</v>
      </c>
      <c r="L5" s="24">
        <v>2016</v>
      </c>
      <c r="M5" s="24">
        <v>2017</v>
      </c>
      <c r="N5" s="62">
        <v>2018</v>
      </c>
      <c r="O5" s="24">
        <v>2019</v>
      </c>
      <c r="P5" s="24">
        <v>2020</v>
      </c>
      <c r="Q5" s="24">
        <v>2021</v>
      </c>
    </row>
    <row r="6" spans="1:16" ht="14.25">
      <c r="A6" s="5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2"/>
      <c r="P6" s="18"/>
    </row>
    <row r="7" spans="1:17" ht="14.25">
      <c r="A7" s="53" t="s">
        <v>3</v>
      </c>
      <c r="B7" s="2">
        <v>765</v>
      </c>
      <c r="C7" s="2">
        <v>704</v>
      </c>
      <c r="D7" s="2">
        <v>562</v>
      </c>
      <c r="E7" s="2">
        <v>640</v>
      </c>
      <c r="F7" s="2">
        <v>718</v>
      </c>
      <c r="G7" s="2">
        <v>705</v>
      </c>
      <c r="H7" s="11">
        <v>622</v>
      </c>
      <c r="I7" s="3">
        <v>624</v>
      </c>
      <c r="J7" s="3">
        <v>645.048</v>
      </c>
      <c r="K7" s="3">
        <v>629</v>
      </c>
      <c r="L7" s="3">
        <v>673</v>
      </c>
      <c r="M7" s="3">
        <v>707</v>
      </c>
      <c r="N7" s="3">
        <v>689</v>
      </c>
      <c r="O7" s="2">
        <v>587</v>
      </c>
      <c r="P7" s="77">
        <v>627.454</v>
      </c>
      <c r="Q7" s="96">
        <v>578.458</v>
      </c>
    </row>
    <row r="8" spans="1:17" ht="14.25">
      <c r="A8" s="53" t="s">
        <v>8</v>
      </c>
      <c r="B8" s="15">
        <v>0</v>
      </c>
      <c r="C8" s="15">
        <v>0</v>
      </c>
      <c r="D8" s="15">
        <v>0</v>
      </c>
      <c r="E8" s="15">
        <v>0</v>
      </c>
      <c r="F8" s="11">
        <v>2</v>
      </c>
      <c r="G8" s="11">
        <v>8</v>
      </c>
      <c r="H8" s="11">
        <v>19</v>
      </c>
      <c r="I8" s="4">
        <v>14</v>
      </c>
      <c r="J8" s="4">
        <v>12</v>
      </c>
      <c r="K8" s="4">
        <v>21</v>
      </c>
      <c r="L8" s="4">
        <v>17</v>
      </c>
      <c r="M8" s="4">
        <v>28</v>
      </c>
      <c r="N8" s="4">
        <v>24</v>
      </c>
      <c r="O8" s="2">
        <v>30</v>
      </c>
      <c r="P8" s="77">
        <v>26.771</v>
      </c>
      <c r="Q8" s="96">
        <v>26.5949927796</v>
      </c>
    </row>
    <row r="9" spans="1:17" ht="14.25">
      <c r="A9" s="53" t="s">
        <v>24</v>
      </c>
      <c r="B9" s="2">
        <v>6</v>
      </c>
      <c r="C9" s="6">
        <v>0</v>
      </c>
      <c r="D9" s="6">
        <v>0</v>
      </c>
      <c r="E9" s="2">
        <v>-2</v>
      </c>
      <c r="F9" s="11">
        <v>10</v>
      </c>
      <c r="G9" s="2">
        <v>33</v>
      </c>
      <c r="H9" s="11">
        <v>-14</v>
      </c>
      <c r="I9" s="3">
        <v>3</v>
      </c>
      <c r="J9" s="15">
        <v>0.174</v>
      </c>
      <c r="K9" s="6">
        <v>-0.2</v>
      </c>
      <c r="L9" s="6">
        <v>0</v>
      </c>
      <c r="M9" s="2">
        <v>-0.1</v>
      </c>
      <c r="N9" s="2">
        <v>0.5</v>
      </c>
      <c r="O9" s="2">
        <v>1</v>
      </c>
      <c r="P9" s="77">
        <v>2.626526498992834</v>
      </c>
      <c r="Q9" s="95">
        <v>0.1528501117721571</v>
      </c>
    </row>
    <row r="10" spans="1:17" ht="14.25">
      <c r="A10" s="54" t="s">
        <v>7</v>
      </c>
      <c r="B10" s="13">
        <v>771</v>
      </c>
      <c r="C10" s="13">
        <v>704</v>
      </c>
      <c r="D10" s="13">
        <v>562</v>
      </c>
      <c r="E10" s="13">
        <v>638</v>
      </c>
      <c r="F10" s="13">
        <v>730</v>
      </c>
      <c r="G10" s="13">
        <v>746</v>
      </c>
      <c r="H10" s="12">
        <v>627</v>
      </c>
      <c r="I10" s="5">
        <v>641</v>
      </c>
      <c r="J10" s="5">
        <v>657</v>
      </c>
      <c r="K10" s="5">
        <v>650</v>
      </c>
      <c r="L10" s="5">
        <v>690</v>
      </c>
      <c r="M10" s="13">
        <v>735</v>
      </c>
      <c r="N10" s="13">
        <v>713</v>
      </c>
      <c r="O10" s="13">
        <v>619</v>
      </c>
      <c r="P10" s="43">
        <v>656.8515264989927</v>
      </c>
      <c r="Q10" s="91">
        <v>605.2058428913722</v>
      </c>
    </row>
    <row r="11" spans="1:17" ht="14.25">
      <c r="A11" s="60" t="s">
        <v>2</v>
      </c>
      <c r="B11" s="2"/>
      <c r="C11" s="2"/>
      <c r="D11" s="2"/>
      <c r="E11" s="2"/>
      <c r="F11" s="2"/>
      <c r="G11" s="2"/>
      <c r="H11" s="11"/>
      <c r="I11" s="3"/>
      <c r="J11" s="6"/>
      <c r="K11" s="3"/>
      <c r="L11" s="6"/>
      <c r="M11" s="2"/>
      <c r="N11" s="2"/>
      <c r="O11" s="2"/>
      <c r="P11" s="18"/>
      <c r="Q11" s="18"/>
    </row>
    <row r="12" spans="1:17" ht="14.25">
      <c r="A12" s="53" t="s">
        <v>4</v>
      </c>
      <c r="B12" s="2">
        <v>92</v>
      </c>
      <c r="C12" s="2">
        <v>11</v>
      </c>
      <c r="D12" s="6">
        <v>0</v>
      </c>
      <c r="E12" s="6">
        <v>0</v>
      </c>
      <c r="F12" s="2">
        <v>3</v>
      </c>
      <c r="G12" s="2">
        <v>7</v>
      </c>
      <c r="H12" s="11">
        <v>3</v>
      </c>
      <c r="I12" s="3">
        <v>5</v>
      </c>
      <c r="J12" s="3">
        <v>4</v>
      </c>
      <c r="K12" s="3">
        <v>39</v>
      </c>
      <c r="L12" s="3">
        <v>39</v>
      </c>
      <c r="M12" s="3">
        <v>71</v>
      </c>
      <c r="N12" s="3">
        <v>54</v>
      </c>
      <c r="O12" s="2">
        <v>27</v>
      </c>
      <c r="P12" s="77">
        <v>15.90232</v>
      </c>
      <c r="Q12" s="96">
        <v>8.02869</v>
      </c>
    </row>
    <row r="13" spans="1:17" ht="15.75" customHeight="1">
      <c r="A13" s="55" t="s">
        <v>13</v>
      </c>
      <c r="B13" s="2">
        <v>39</v>
      </c>
      <c r="C13" s="2">
        <v>35</v>
      </c>
      <c r="D13" s="2">
        <v>41</v>
      </c>
      <c r="E13" s="2">
        <v>41</v>
      </c>
      <c r="F13" s="2">
        <v>46</v>
      </c>
      <c r="G13" s="2">
        <v>40</v>
      </c>
      <c r="H13" s="11">
        <v>32</v>
      </c>
      <c r="I13" s="3">
        <v>29</v>
      </c>
      <c r="J13" s="3">
        <v>29</v>
      </c>
      <c r="K13" s="3">
        <v>29</v>
      </c>
      <c r="L13" s="3">
        <v>31</v>
      </c>
      <c r="M13" s="3">
        <v>42</v>
      </c>
      <c r="N13" s="3">
        <v>37</v>
      </c>
      <c r="O13" s="2">
        <v>41</v>
      </c>
      <c r="P13" s="77">
        <v>35.745686706968485</v>
      </c>
      <c r="Q13" s="96">
        <v>29.18610593885142</v>
      </c>
    </row>
    <row r="14" spans="1:17" ht="14.25">
      <c r="A14" s="53" t="s">
        <v>5</v>
      </c>
      <c r="B14" s="2">
        <v>39</v>
      </c>
      <c r="C14" s="2">
        <v>25</v>
      </c>
      <c r="D14" s="2">
        <v>16</v>
      </c>
      <c r="E14" s="2">
        <v>20</v>
      </c>
      <c r="F14" s="2">
        <v>22</v>
      </c>
      <c r="G14" s="2">
        <v>23</v>
      </c>
      <c r="H14" s="11">
        <v>19</v>
      </c>
      <c r="I14" s="3">
        <v>19</v>
      </c>
      <c r="J14" s="3">
        <v>20</v>
      </c>
      <c r="K14" s="3">
        <v>15</v>
      </c>
      <c r="L14" s="3">
        <v>34</v>
      </c>
      <c r="M14" s="3">
        <v>13</v>
      </c>
      <c r="N14" s="3">
        <v>11</v>
      </c>
      <c r="O14" s="2">
        <v>5</v>
      </c>
      <c r="P14" s="77">
        <v>11.021102189999999</v>
      </c>
      <c r="Q14" s="96">
        <v>3.6817759388514184</v>
      </c>
    </row>
    <row r="15" spans="1:17" ht="14.25">
      <c r="A15" s="53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26" t="s">
        <v>25</v>
      </c>
      <c r="K15" s="26" t="s">
        <v>25</v>
      </c>
      <c r="L15" s="7" t="s">
        <v>25</v>
      </c>
      <c r="M15" s="26" t="s">
        <v>25</v>
      </c>
      <c r="N15" s="26" t="s">
        <v>25</v>
      </c>
      <c r="O15" s="11" t="s">
        <v>25</v>
      </c>
      <c r="P15" s="11" t="s">
        <v>25</v>
      </c>
      <c r="Q15" s="96" t="s">
        <v>25</v>
      </c>
    </row>
    <row r="16" spans="1:17" ht="14.25">
      <c r="A16" s="53" t="s">
        <v>6</v>
      </c>
      <c r="B16" s="6">
        <v>0</v>
      </c>
      <c r="C16" s="6">
        <v>0</v>
      </c>
      <c r="D16" s="2">
        <v>1</v>
      </c>
      <c r="E16" s="6">
        <v>0</v>
      </c>
      <c r="F16" s="15">
        <v>0</v>
      </c>
      <c r="G16" s="3">
        <v>1</v>
      </c>
      <c r="H16" s="11">
        <v>3</v>
      </c>
      <c r="I16" s="3">
        <v>1</v>
      </c>
      <c r="J16" s="3">
        <v>2</v>
      </c>
      <c r="K16" s="6">
        <v>0</v>
      </c>
      <c r="L16" s="6">
        <v>0</v>
      </c>
      <c r="M16" s="3">
        <v>1</v>
      </c>
      <c r="N16" s="3">
        <v>1</v>
      </c>
      <c r="O16" s="2">
        <v>1</v>
      </c>
      <c r="P16" s="85">
        <v>1.0273233514897009</v>
      </c>
      <c r="Q16" s="96">
        <v>2.30889565828995</v>
      </c>
    </row>
    <row r="17" spans="1:17" ht="14.25">
      <c r="A17" s="53" t="s">
        <v>10</v>
      </c>
      <c r="B17" s="2">
        <v>601</v>
      </c>
      <c r="C17" s="2">
        <v>633</v>
      </c>
      <c r="D17" s="2">
        <v>504</v>
      </c>
      <c r="E17" s="2">
        <v>577</v>
      </c>
      <c r="F17" s="2">
        <v>659</v>
      </c>
      <c r="G17" s="2">
        <v>675</v>
      </c>
      <c r="H17" s="11">
        <v>570</v>
      </c>
      <c r="I17" s="3">
        <v>587</v>
      </c>
      <c r="J17" s="3">
        <v>602</v>
      </c>
      <c r="K17" s="3">
        <v>567</v>
      </c>
      <c r="L17" s="3">
        <v>586</v>
      </c>
      <c r="M17" s="3">
        <v>608</v>
      </c>
      <c r="N17" s="3">
        <v>610</v>
      </c>
      <c r="O17" s="3">
        <v>544.6</v>
      </c>
      <c r="P17" s="77">
        <v>593.1550942505347</v>
      </c>
      <c r="Q17" s="96">
        <v>562.0003753553796</v>
      </c>
    </row>
    <row r="18" spans="1:17" ht="14.25">
      <c r="A18" s="54" t="s">
        <v>22</v>
      </c>
      <c r="B18" s="42">
        <v>771</v>
      </c>
      <c r="C18" s="42">
        <v>704</v>
      </c>
      <c r="D18" s="42">
        <v>562</v>
      </c>
      <c r="E18" s="42">
        <v>638</v>
      </c>
      <c r="F18" s="42">
        <v>730</v>
      </c>
      <c r="G18" s="42">
        <v>746</v>
      </c>
      <c r="H18" s="46">
        <v>627</v>
      </c>
      <c r="I18" s="44">
        <v>641</v>
      </c>
      <c r="J18" s="44">
        <v>657</v>
      </c>
      <c r="K18" s="44">
        <v>650</v>
      </c>
      <c r="L18" s="44">
        <v>690</v>
      </c>
      <c r="M18" s="42">
        <v>735</v>
      </c>
      <c r="N18" s="42">
        <v>713</v>
      </c>
      <c r="O18" s="13">
        <v>619</v>
      </c>
      <c r="P18" s="43">
        <v>656.8515264989929</v>
      </c>
      <c r="Q18" s="91">
        <v>605.2058428913723</v>
      </c>
    </row>
    <row r="19" spans="1:17" ht="14.25">
      <c r="A19" s="56" t="s">
        <v>11</v>
      </c>
      <c r="B19" s="45">
        <v>112.66568483063328</v>
      </c>
      <c r="C19" s="45">
        <v>101.58730158730158</v>
      </c>
      <c r="D19" s="45">
        <v>100</v>
      </c>
      <c r="E19" s="45">
        <v>100.31347962382443</v>
      </c>
      <c r="F19" s="45">
        <v>98.76203576341128</v>
      </c>
      <c r="G19" s="45">
        <v>95.39918809201625</v>
      </c>
      <c r="H19" s="45">
        <v>102.2</v>
      </c>
      <c r="I19" s="45">
        <v>98.11320754716981</v>
      </c>
      <c r="J19" s="45">
        <v>98.7822358346095</v>
      </c>
      <c r="K19" s="45">
        <v>102.94599018003274</v>
      </c>
      <c r="L19" s="45">
        <v>103.4</v>
      </c>
      <c r="M19" s="45">
        <v>106.6</v>
      </c>
      <c r="N19" s="45">
        <v>104.4</v>
      </c>
      <c r="O19" s="70">
        <v>99.2</v>
      </c>
      <c r="P19" s="49">
        <v>97.8944967304497</v>
      </c>
      <c r="Q19" s="94">
        <v>96.86539366070198</v>
      </c>
    </row>
    <row r="20" spans="1:14" ht="14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ht="13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</row>
  </sheetData>
  <sheetProtection/>
  <mergeCells count="5">
    <mergeCell ref="A4:A5"/>
    <mergeCell ref="A20:N20"/>
    <mergeCell ref="B4:Q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6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4" sqref="P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22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41.421875" style="1" customWidth="1"/>
    <col min="2" max="7" width="6.57421875" style="1" customWidth="1"/>
    <col min="8" max="8" width="6.8515625" style="1" customWidth="1"/>
    <col min="9" max="16384" width="9.140625" style="1" customWidth="1"/>
  </cols>
  <sheetData>
    <row r="2" ht="14.25">
      <c r="A2" s="16" t="s">
        <v>56</v>
      </c>
    </row>
    <row r="3" ht="12.75" customHeight="1">
      <c r="B3" s="18"/>
    </row>
    <row r="4" spans="1:11" ht="14.25">
      <c r="A4" s="104" t="s">
        <v>23</v>
      </c>
      <c r="B4" s="106" t="s">
        <v>33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4.25">
      <c r="A5" s="104"/>
      <c r="B5" s="71">
        <v>2012</v>
      </c>
      <c r="C5" s="71">
        <v>2013</v>
      </c>
      <c r="D5" s="73">
        <v>2014</v>
      </c>
      <c r="E5" s="73">
        <v>2015</v>
      </c>
      <c r="F5" s="73">
        <v>2016</v>
      </c>
      <c r="G5" s="73">
        <v>2017</v>
      </c>
      <c r="H5" s="74">
        <v>2018</v>
      </c>
      <c r="I5" s="24">
        <v>2019</v>
      </c>
      <c r="J5" s="24">
        <v>2020</v>
      </c>
      <c r="K5" s="24">
        <v>2021</v>
      </c>
    </row>
    <row r="6" spans="1:9" ht="14.25">
      <c r="A6" s="67" t="s">
        <v>1</v>
      </c>
      <c r="B6" s="58"/>
      <c r="C6" s="2"/>
      <c r="D6" s="2"/>
      <c r="E6" s="2"/>
      <c r="F6" s="2"/>
      <c r="G6" s="2"/>
      <c r="H6" s="2"/>
      <c r="I6" s="2"/>
    </row>
    <row r="7" spans="1:14" ht="14.25">
      <c r="A7" s="53" t="s">
        <v>3</v>
      </c>
      <c r="B7" s="39">
        <v>0.3</v>
      </c>
      <c r="C7" s="31">
        <v>2</v>
      </c>
      <c r="D7" s="31">
        <v>1</v>
      </c>
      <c r="E7" s="31">
        <v>1</v>
      </c>
      <c r="F7" s="31">
        <v>1</v>
      </c>
      <c r="G7" s="31">
        <v>1</v>
      </c>
      <c r="H7" s="31">
        <v>1</v>
      </c>
      <c r="I7" s="3">
        <v>1</v>
      </c>
      <c r="J7" s="77">
        <v>1.88</v>
      </c>
      <c r="K7" s="4">
        <v>3.0682</v>
      </c>
      <c r="L7" s="21"/>
      <c r="M7" s="21"/>
      <c r="N7" s="21"/>
    </row>
    <row r="8" spans="1:14" ht="14.25">
      <c r="A8" s="53" t="s">
        <v>8</v>
      </c>
      <c r="B8" s="31">
        <v>5</v>
      </c>
      <c r="C8" s="31">
        <v>5</v>
      </c>
      <c r="D8" s="31">
        <v>5</v>
      </c>
      <c r="E8" s="31">
        <v>5</v>
      </c>
      <c r="F8" s="31">
        <v>5</v>
      </c>
      <c r="G8" s="31">
        <v>5</v>
      </c>
      <c r="H8" s="39">
        <v>0</v>
      </c>
      <c r="I8" s="6">
        <v>0</v>
      </c>
      <c r="J8" s="76">
        <v>0.08187462000000001</v>
      </c>
      <c r="K8" s="15">
        <v>0.03010641</v>
      </c>
      <c r="L8" s="21"/>
      <c r="M8" s="21"/>
      <c r="N8" s="21"/>
    </row>
    <row r="9" spans="1:14" ht="14.25">
      <c r="A9" s="53" t="s">
        <v>24</v>
      </c>
      <c r="B9" s="39">
        <v>-0.3</v>
      </c>
      <c r="C9" s="39">
        <v>-0.2</v>
      </c>
      <c r="D9" s="39">
        <v>0.3</v>
      </c>
      <c r="E9" s="39">
        <v>-0.1</v>
      </c>
      <c r="F9" s="39">
        <v>0.1</v>
      </c>
      <c r="G9" s="39">
        <v>-0.4</v>
      </c>
      <c r="H9" s="39">
        <v>0.1</v>
      </c>
      <c r="I9" s="6">
        <v>-0.1</v>
      </c>
      <c r="J9" s="76">
        <v>0.2465782860078532</v>
      </c>
      <c r="K9" s="4">
        <v>-1.5867776097182231</v>
      </c>
      <c r="L9" s="21"/>
      <c r="M9" s="21"/>
      <c r="N9" s="21"/>
    </row>
    <row r="10" spans="1:14" ht="14.25">
      <c r="A10" s="54" t="s">
        <v>7</v>
      </c>
      <c r="B10" s="33">
        <v>5</v>
      </c>
      <c r="C10" s="33">
        <v>7</v>
      </c>
      <c r="D10" s="33">
        <v>6</v>
      </c>
      <c r="E10" s="34">
        <v>6</v>
      </c>
      <c r="F10" s="34">
        <v>6</v>
      </c>
      <c r="G10" s="34">
        <v>6</v>
      </c>
      <c r="H10" s="34">
        <v>1</v>
      </c>
      <c r="I10" s="5">
        <v>1</v>
      </c>
      <c r="J10" s="43">
        <v>2.208452906007853</v>
      </c>
      <c r="K10" s="101">
        <v>1.511528800281777</v>
      </c>
      <c r="L10" s="21"/>
      <c r="M10" s="21"/>
      <c r="N10" s="21"/>
    </row>
    <row r="11" spans="1:11" ht="14.25">
      <c r="A11" s="68" t="s">
        <v>2</v>
      </c>
      <c r="B11" s="31"/>
      <c r="C11" s="31"/>
      <c r="D11" s="31"/>
      <c r="E11" s="31"/>
      <c r="F11" s="31"/>
      <c r="G11" s="31"/>
      <c r="H11" s="31"/>
      <c r="I11" s="2"/>
      <c r="K11" s="32"/>
    </row>
    <row r="12" spans="1:14" ht="14.25">
      <c r="A12" s="53" t="s">
        <v>4</v>
      </c>
      <c r="B12" s="39">
        <v>0</v>
      </c>
      <c r="C12" s="39">
        <v>0</v>
      </c>
      <c r="D12" s="39">
        <v>0</v>
      </c>
      <c r="E12" s="39">
        <v>0</v>
      </c>
      <c r="F12" s="39">
        <v>0.2</v>
      </c>
      <c r="G12" s="39">
        <v>0.1</v>
      </c>
      <c r="H12" s="39">
        <v>0.2</v>
      </c>
      <c r="I12" s="6">
        <v>0.1</v>
      </c>
      <c r="J12" s="76">
        <v>0.102321</v>
      </c>
      <c r="K12" s="15">
        <v>0.001784</v>
      </c>
      <c r="L12" s="21"/>
      <c r="M12" s="21"/>
      <c r="N12" s="21"/>
    </row>
    <row r="13" spans="1:14" ht="14.25">
      <c r="A13" s="55" t="s">
        <v>12</v>
      </c>
      <c r="B13" s="39">
        <v>0</v>
      </c>
      <c r="C13" s="39">
        <v>0.1</v>
      </c>
      <c r="D13" s="39">
        <v>0.1</v>
      </c>
      <c r="E13" s="39">
        <v>0.1</v>
      </c>
      <c r="F13" s="39">
        <v>0.1</v>
      </c>
      <c r="G13" s="39">
        <v>0</v>
      </c>
      <c r="H13" s="39">
        <v>0</v>
      </c>
      <c r="I13" s="6">
        <v>0</v>
      </c>
      <c r="J13" s="76">
        <v>0.22744520673813173</v>
      </c>
      <c r="K13" s="15">
        <v>0.13003567881059952</v>
      </c>
      <c r="L13" s="21"/>
      <c r="M13" s="21"/>
      <c r="N13" s="21"/>
    </row>
    <row r="14" spans="1:14" ht="14.25">
      <c r="A14" s="53" t="s">
        <v>5</v>
      </c>
      <c r="B14" s="31">
        <v>1</v>
      </c>
      <c r="C14" s="31">
        <v>2</v>
      </c>
      <c r="D14" s="31">
        <v>2</v>
      </c>
      <c r="E14" s="31">
        <v>2</v>
      </c>
      <c r="F14" s="31">
        <v>3</v>
      </c>
      <c r="G14" s="31">
        <v>3</v>
      </c>
      <c r="H14" s="39">
        <v>0.4</v>
      </c>
      <c r="I14" s="6">
        <v>0.1</v>
      </c>
      <c r="J14" s="76">
        <v>0.3100398632178286</v>
      </c>
      <c r="K14" s="15">
        <v>0.2549144952248607</v>
      </c>
      <c r="L14" s="21"/>
      <c r="M14" s="21"/>
      <c r="N14" s="21"/>
    </row>
    <row r="15" spans="1:14" ht="14.25">
      <c r="A15" s="53" t="s">
        <v>9</v>
      </c>
      <c r="B15" s="35" t="s">
        <v>25</v>
      </c>
      <c r="C15" s="35" t="s">
        <v>25</v>
      </c>
      <c r="D15" s="35" t="s">
        <v>25</v>
      </c>
      <c r="E15" s="35" t="s">
        <v>25</v>
      </c>
      <c r="F15" s="35" t="s">
        <v>25</v>
      </c>
      <c r="G15" s="35" t="s">
        <v>25</v>
      </c>
      <c r="H15" s="35" t="s">
        <v>25</v>
      </c>
      <c r="I15" s="35" t="s">
        <v>25</v>
      </c>
      <c r="J15" s="35" t="s">
        <v>25</v>
      </c>
      <c r="K15" s="29" t="s">
        <v>25</v>
      </c>
      <c r="L15" s="21"/>
      <c r="M15" s="21"/>
      <c r="N15" s="21"/>
    </row>
    <row r="16" spans="1:14" ht="14.25">
      <c r="A16" s="53" t="s">
        <v>6</v>
      </c>
      <c r="B16" s="39">
        <v>0</v>
      </c>
      <c r="C16" s="39">
        <v>0</v>
      </c>
      <c r="D16" s="39">
        <v>0.1</v>
      </c>
      <c r="E16" s="39">
        <v>0.1</v>
      </c>
      <c r="F16" s="39">
        <v>0</v>
      </c>
      <c r="G16" s="39">
        <v>0.1</v>
      </c>
      <c r="H16" s="39">
        <v>0</v>
      </c>
      <c r="I16" s="6">
        <v>0</v>
      </c>
      <c r="J16" s="84">
        <v>0.0562222656601795</v>
      </c>
      <c r="K16" s="15">
        <v>0.008</v>
      </c>
      <c r="L16" s="21"/>
      <c r="M16" s="21"/>
      <c r="N16" s="21"/>
    </row>
    <row r="17" spans="1:14" ht="14.25">
      <c r="A17" s="53" t="s">
        <v>10</v>
      </c>
      <c r="B17" s="31">
        <v>4</v>
      </c>
      <c r="C17" s="31">
        <v>5</v>
      </c>
      <c r="D17" s="31">
        <v>4</v>
      </c>
      <c r="E17" s="31">
        <v>4</v>
      </c>
      <c r="F17" s="31">
        <v>3</v>
      </c>
      <c r="G17" s="31">
        <v>3</v>
      </c>
      <c r="H17" s="39">
        <v>0.4</v>
      </c>
      <c r="I17" s="6">
        <v>0.6</v>
      </c>
      <c r="J17" s="76">
        <v>1.5124245703917134</v>
      </c>
      <c r="K17" s="15">
        <v>1.1166996081546303</v>
      </c>
      <c r="L17" s="21"/>
      <c r="M17" s="21"/>
      <c r="N17" s="21"/>
    </row>
    <row r="18" spans="1:14" ht="14.25">
      <c r="A18" s="54" t="s">
        <v>22</v>
      </c>
      <c r="B18" s="52">
        <v>5</v>
      </c>
      <c r="C18" s="52">
        <v>7</v>
      </c>
      <c r="D18" s="52">
        <v>6</v>
      </c>
      <c r="E18" s="52">
        <v>6</v>
      </c>
      <c r="F18" s="52">
        <v>6</v>
      </c>
      <c r="G18" s="52">
        <v>6</v>
      </c>
      <c r="H18" s="52">
        <v>1</v>
      </c>
      <c r="I18" s="44">
        <v>1</v>
      </c>
      <c r="J18" s="43">
        <v>2.208452906007853</v>
      </c>
      <c r="K18" s="101">
        <v>1.5115288002817762</v>
      </c>
      <c r="L18" s="51"/>
      <c r="M18" s="51"/>
      <c r="N18" s="51"/>
    </row>
    <row r="19" spans="1:14" ht="14.25">
      <c r="A19" s="56" t="s">
        <v>11</v>
      </c>
      <c r="B19" s="45">
        <v>6.4</v>
      </c>
      <c r="C19" s="45">
        <v>27.5</v>
      </c>
      <c r="D19" s="45">
        <v>19</v>
      </c>
      <c r="E19" s="45">
        <v>16.6</v>
      </c>
      <c r="F19" s="45">
        <v>10.2</v>
      </c>
      <c r="G19" s="45">
        <v>19.3</v>
      </c>
      <c r="H19" s="45">
        <v>113.1</v>
      </c>
      <c r="I19" s="70">
        <v>130.8</v>
      </c>
      <c r="J19" s="49">
        <v>89.26316507704006</v>
      </c>
      <c r="K19" s="89">
        <v>203.22639954960314</v>
      </c>
      <c r="L19" s="18"/>
      <c r="M19" s="18"/>
      <c r="N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421875" style="1" customWidth="1"/>
    <col min="2" max="7" width="6.57421875" style="1" customWidth="1"/>
    <col min="8" max="8" width="7.28125" style="1" customWidth="1"/>
    <col min="9" max="16384" width="9.140625" style="1" customWidth="1"/>
  </cols>
  <sheetData>
    <row r="2" ht="14.25">
      <c r="A2" s="16" t="s">
        <v>56</v>
      </c>
    </row>
    <row r="3" ht="12.75" customHeight="1">
      <c r="B3" s="18"/>
    </row>
    <row r="4" spans="1:10" ht="14.25">
      <c r="A4" s="104" t="s">
        <v>23</v>
      </c>
      <c r="B4" s="106" t="s">
        <v>34</v>
      </c>
      <c r="C4" s="107"/>
      <c r="D4" s="107"/>
      <c r="E4" s="107"/>
      <c r="F4" s="107"/>
      <c r="G4" s="107"/>
      <c r="H4" s="107"/>
      <c r="I4" s="107"/>
      <c r="J4" s="79"/>
    </row>
    <row r="5" spans="1:11" ht="14.25">
      <c r="A5" s="104"/>
      <c r="B5" s="71">
        <v>2012</v>
      </c>
      <c r="C5" s="71">
        <v>2013</v>
      </c>
      <c r="D5" s="73">
        <v>2014</v>
      </c>
      <c r="E5" s="73">
        <v>2015</v>
      </c>
      <c r="F5" s="73">
        <v>2016</v>
      </c>
      <c r="G5" s="73">
        <v>2017</v>
      </c>
      <c r="H5" s="74">
        <v>2018</v>
      </c>
      <c r="I5" s="24">
        <v>2019</v>
      </c>
      <c r="J5" s="24">
        <v>2020</v>
      </c>
      <c r="K5" s="24">
        <v>2021</v>
      </c>
    </row>
    <row r="6" spans="1:9" ht="14.25">
      <c r="A6" s="67" t="s">
        <v>1</v>
      </c>
      <c r="B6" s="58"/>
      <c r="C6" s="2"/>
      <c r="D6" s="2"/>
      <c r="E6" s="2"/>
      <c r="F6" s="2"/>
      <c r="G6" s="2"/>
      <c r="H6" s="2"/>
      <c r="I6" s="2"/>
    </row>
    <row r="7" spans="1:14" ht="14.25">
      <c r="A7" s="53" t="s">
        <v>3</v>
      </c>
      <c r="B7" s="31">
        <v>118</v>
      </c>
      <c r="C7" s="31">
        <v>218</v>
      </c>
      <c r="D7" s="31">
        <v>221</v>
      </c>
      <c r="E7" s="31">
        <v>179</v>
      </c>
      <c r="F7" s="31">
        <v>256</v>
      </c>
      <c r="G7" s="31">
        <v>249</v>
      </c>
      <c r="H7" s="31">
        <v>175</v>
      </c>
      <c r="I7" s="4">
        <v>168.06</v>
      </c>
      <c r="J7" s="4">
        <v>106.7633</v>
      </c>
      <c r="K7" s="77">
        <v>253.3911</v>
      </c>
      <c r="L7" s="21"/>
      <c r="M7" s="21"/>
      <c r="N7" s="21"/>
    </row>
    <row r="8" spans="1:14" ht="14.25">
      <c r="A8" s="53" t="s">
        <v>8</v>
      </c>
      <c r="B8" s="31">
        <v>28</v>
      </c>
      <c r="C8" s="31">
        <v>22</v>
      </c>
      <c r="D8" s="31">
        <v>24</v>
      </c>
      <c r="E8" s="31">
        <v>21</v>
      </c>
      <c r="F8" s="31">
        <v>19</v>
      </c>
      <c r="G8" s="31">
        <v>22</v>
      </c>
      <c r="H8" s="31">
        <v>22</v>
      </c>
      <c r="I8" s="4">
        <v>21.717017885100006</v>
      </c>
      <c r="J8" s="4">
        <v>23.807552797599996</v>
      </c>
      <c r="K8" s="77">
        <v>25.806451537299996</v>
      </c>
      <c r="L8" s="21"/>
      <c r="M8" s="21"/>
      <c r="N8" s="21"/>
    </row>
    <row r="9" spans="1:14" ht="14.25">
      <c r="A9" s="53" t="s">
        <v>24</v>
      </c>
      <c r="B9" s="31">
        <v>29</v>
      </c>
      <c r="C9" s="31">
        <v>-27</v>
      </c>
      <c r="D9" s="31">
        <v>-6</v>
      </c>
      <c r="E9" s="31">
        <v>17</v>
      </c>
      <c r="F9" s="31">
        <v>-34</v>
      </c>
      <c r="G9" s="31">
        <v>22</v>
      </c>
      <c r="H9" s="31">
        <v>26</v>
      </c>
      <c r="I9" s="4">
        <v>-0.17946026132508996</v>
      </c>
      <c r="J9" s="4">
        <v>17.53026201938306</v>
      </c>
      <c r="K9" s="77">
        <v>9.564772074409957</v>
      </c>
      <c r="L9" s="21"/>
      <c r="M9" s="21"/>
      <c r="N9" s="21"/>
    </row>
    <row r="10" spans="1:14" ht="14.25">
      <c r="A10" s="54" t="s">
        <v>7</v>
      </c>
      <c r="B10" s="33">
        <v>175</v>
      </c>
      <c r="C10" s="33">
        <v>213</v>
      </c>
      <c r="D10" s="33">
        <v>239</v>
      </c>
      <c r="E10" s="34">
        <v>217</v>
      </c>
      <c r="F10" s="34">
        <v>241</v>
      </c>
      <c r="G10" s="34">
        <v>293</v>
      </c>
      <c r="H10" s="34">
        <v>223</v>
      </c>
      <c r="I10" s="101">
        <v>189.59755762377492</v>
      </c>
      <c r="J10" s="101">
        <v>148.10111481698306</v>
      </c>
      <c r="K10" s="91">
        <v>288.76232361171</v>
      </c>
      <c r="L10" s="21"/>
      <c r="M10" s="21"/>
      <c r="N10" s="21"/>
    </row>
    <row r="11" spans="1:11" ht="14.25">
      <c r="A11" s="68" t="s">
        <v>2</v>
      </c>
      <c r="B11" s="31"/>
      <c r="C11" s="31"/>
      <c r="D11" s="31"/>
      <c r="E11" s="31"/>
      <c r="F11" s="31"/>
      <c r="G11" s="31"/>
      <c r="H11" s="31"/>
      <c r="I11" s="2"/>
      <c r="K11" s="51"/>
    </row>
    <row r="12" spans="1:14" ht="14.25">
      <c r="A12" s="53" t="s">
        <v>4</v>
      </c>
      <c r="B12" s="31">
        <v>27</v>
      </c>
      <c r="C12" s="31">
        <v>125</v>
      </c>
      <c r="D12" s="31">
        <v>99</v>
      </c>
      <c r="E12" s="31">
        <v>107</v>
      </c>
      <c r="F12" s="31">
        <v>114</v>
      </c>
      <c r="G12" s="31">
        <v>165</v>
      </c>
      <c r="H12" s="31">
        <v>94</v>
      </c>
      <c r="I12" s="4">
        <v>53.7474531115</v>
      </c>
      <c r="J12" s="4">
        <v>20.627508761999998</v>
      </c>
      <c r="K12" s="77">
        <v>151.129640152</v>
      </c>
      <c r="L12" s="21"/>
      <c r="M12" s="21"/>
      <c r="N12" s="21"/>
    </row>
    <row r="13" spans="1:14" ht="14.25">
      <c r="A13" s="55" t="s">
        <v>12</v>
      </c>
      <c r="B13" s="31">
        <v>18</v>
      </c>
      <c r="C13" s="31">
        <v>20</v>
      </c>
      <c r="D13" s="31">
        <v>17</v>
      </c>
      <c r="E13" s="31">
        <v>17</v>
      </c>
      <c r="F13" s="31">
        <v>15</v>
      </c>
      <c r="G13" s="31">
        <v>15</v>
      </c>
      <c r="H13" s="31">
        <v>11</v>
      </c>
      <c r="I13" s="4">
        <v>11.227033152382804</v>
      </c>
      <c r="J13" s="4">
        <v>10.863861005125333</v>
      </c>
      <c r="K13" s="77">
        <v>9.661061485755502</v>
      </c>
      <c r="L13" s="21"/>
      <c r="M13" s="21"/>
      <c r="N13" s="21"/>
    </row>
    <row r="14" spans="1:14" ht="14.25">
      <c r="A14" s="53" t="s">
        <v>5</v>
      </c>
      <c r="B14" s="31">
        <v>102</v>
      </c>
      <c r="C14" s="31">
        <v>42</v>
      </c>
      <c r="D14" s="31">
        <v>94</v>
      </c>
      <c r="E14" s="31">
        <v>67</v>
      </c>
      <c r="F14" s="31">
        <v>87</v>
      </c>
      <c r="G14" s="31">
        <v>85</v>
      </c>
      <c r="H14" s="31">
        <v>92</v>
      </c>
      <c r="I14" s="4">
        <v>99.71055425453038</v>
      </c>
      <c r="J14" s="4">
        <v>89.69856473676424</v>
      </c>
      <c r="K14" s="77">
        <v>94.04659733383632</v>
      </c>
      <c r="L14" s="21"/>
      <c r="M14" s="21"/>
      <c r="N14" s="21"/>
    </row>
    <row r="15" spans="1:14" ht="14.25">
      <c r="A15" s="53" t="s">
        <v>9</v>
      </c>
      <c r="B15" s="31">
        <v>26</v>
      </c>
      <c r="C15" s="31">
        <v>21</v>
      </c>
      <c r="D15" s="31">
        <v>21</v>
      </c>
      <c r="E15" s="31">
        <v>18</v>
      </c>
      <c r="F15" s="31">
        <v>16</v>
      </c>
      <c r="G15" s="31">
        <v>18</v>
      </c>
      <c r="H15" s="31">
        <v>15</v>
      </c>
      <c r="I15" s="4">
        <v>15.791211690000003</v>
      </c>
      <c r="J15" s="4">
        <v>17.188192648999998</v>
      </c>
      <c r="K15" s="77">
        <v>19.230240611699998</v>
      </c>
      <c r="L15" s="21"/>
      <c r="M15" s="21"/>
      <c r="N15" s="21"/>
    </row>
    <row r="16" spans="1:14" ht="14.25">
      <c r="A16" s="53" t="s">
        <v>6</v>
      </c>
      <c r="B16" s="31">
        <v>1</v>
      </c>
      <c r="C16" s="31">
        <v>1</v>
      </c>
      <c r="D16" s="31">
        <v>2</v>
      </c>
      <c r="E16" s="31">
        <v>2</v>
      </c>
      <c r="F16" s="31">
        <v>2</v>
      </c>
      <c r="G16" s="31">
        <v>1</v>
      </c>
      <c r="H16" s="31">
        <v>1</v>
      </c>
      <c r="I16" s="3">
        <v>1.0908614517617503</v>
      </c>
      <c r="J16" s="6">
        <v>0.9020141974934395</v>
      </c>
      <c r="K16" s="77">
        <v>5.3922426448181735</v>
      </c>
      <c r="L16" s="21"/>
      <c r="M16" s="21"/>
      <c r="N16" s="21"/>
    </row>
    <row r="17" spans="1:14" ht="14.25">
      <c r="A17" s="53" t="s">
        <v>10</v>
      </c>
      <c r="B17" s="31">
        <v>1</v>
      </c>
      <c r="C17" s="31">
        <v>4</v>
      </c>
      <c r="D17" s="31">
        <v>6</v>
      </c>
      <c r="E17" s="31">
        <v>6</v>
      </c>
      <c r="F17" s="31">
        <v>7</v>
      </c>
      <c r="G17" s="31">
        <v>9</v>
      </c>
      <c r="H17" s="31">
        <v>10</v>
      </c>
      <c r="I17" s="4">
        <v>8.030443963599998</v>
      </c>
      <c r="J17" s="4">
        <v>8.8209734666</v>
      </c>
      <c r="K17" s="77">
        <v>9.302541383600001</v>
      </c>
      <c r="L17" s="21"/>
      <c r="M17" s="21"/>
      <c r="N17" s="21"/>
    </row>
    <row r="18" spans="1:14" ht="14.25">
      <c r="A18" s="54" t="s">
        <v>22</v>
      </c>
      <c r="B18" s="52">
        <v>175</v>
      </c>
      <c r="C18" s="52">
        <v>213</v>
      </c>
      <c r="D18" s="52">
        <v>239</v>
      </c>
      <c r="E18" s="52">
        <v>217</v>
      </c>
      <c r="F18" s="52">
        <v>241</v>
      </c>
      <c r="G18" s="52">
        <v>293</v>
      </c>
      <c r="H18" s="52">
        <v>223</v>
      </c>
      <c r="I18" s="101">
        <v>189.59755762377495</v>
      </c>
      <c r="J18" s="101">
        <v>148.101114816983</v>
      </c>
      <c r="K18" s="91">
        <v>288.76232361171</v>
      </c>
      <c r="L18" s="51"/>
      <c r="M18" s="51"/>
      <c r="N18" s="51"/>
    </row>
    <row r="19" spans="1:14" ht="14.25">
      <c r="A19" s="56" t="s">
        <v>11</v>
      </c>
      <c r="B19" s="45">
        <v>79.7</v>
      </c>
      <c r="C19" s="45">
        <v>249.3</v>
      </c>
      <c r="D19" s="45">
        <v>158</v>
      </c>
      <c r="E19" s="45">
        <v>162.5</v>
      </c>
      <c r="F19" s="45">
        <v>201.8</v>
      </c>
      <c r="G19" s="45">
        <v>194.9</v>
      </c>
      <c r="H19" s="45">
        <v>136</v>
      </c>
      <c r="I19" s="70">
        <v>123.7</v>
      </c>
      <c r="J19" s="49">
        <v>83.7533</v>
      </c>
      <c r="K19" s="89">
        <v>184.11</v>
      </c>
      <c r="L19" s="18"/>
      <c r="M19" s="18"/>
      <c r="N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I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421875" style="1" customWidth="1"/>
    <col min="2" max="7" width="6.57421875" style="1" customWidth="1"/>
    <col min="8" max="8" width="7.421875" style="1" customWidth="1"/>
    <col min="9" max="16384" width="9.140625" style="1" customWidth="1"/>
  </cols>
  <sheetData>
    <row r="2" ht="14.25">
      <c r="A2" s="16" t="s">
        <v>56</v>
      </c>
    </row>
    <row r="3" ht="12.75" customHeight="1">
      <c r="B3" s="18"/>
    </row>
    <row r="4" spans="1:11" ht="14.25">
      <c r="A4" s="104" t="s">
        <v>23</v>
      </c>
      <c r="B4" s="106" t="s">
        <v>35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4.25">
      <c r="A5" s="104"/>
      <c r="B5" s="8">
        <v>2012</v>
      </c>
      <c r="C5" s="8">
        <v>2013</v>
      </c>
      <c r="D5" s="24">
        <v>2014</v>
      </c>
      <c r="E5" s="24">
        <v>2015</v>
      </c>
      <c r="F5" s="24">
        <v>2016</v>
      </c>
      <c r="G5" s="24">
        <v>2017</v>
      </c>
      <c r="H5" s="62">
        <v>2018</v>
      </c>
      <c r="I5" s="24">
        <v>2019</v>
      </c>
      <c r="J5" s="24">
        <v>2020</v>
      </c>
      <c r="K5" s="24">
        <v>2021</v>
      </c>
    </row>
    <row r="6" spans="1:9" ht="14.25">
      <c r="A6" s="67" t="s">
        <v>1</v>
      </c>
      <c r="B6" s="58"/>
      <c r="C6" s="2"/>
      <c r="D6" s="2"/>
      <c r="E6" s="2"/>
      <c r="F6" s="2"/>
      <c r="G6" s="2"/>
      <c r="H6" s="2"/>
      <c r="I6" s="2"/>
    </row>
    <row r="7" spans="1:14" ht="14.25">
      <c r="A7" s="53" t="s">
        <v>3</v>
      </c>
      <c r="B7" s="31">
        <v>2</v>
      </c>
      <c r="C7" s="31">
        <v>4</v>
      </c>
      <c r="D7" s="31">
        <v>3</v>
      </c>
      <c r="E7" s="31">
        <v>1</v>
      </c>
      <c r="F7" s="31">
        <v>3</v>
      </c>
      <c r="G7" s="31">
        <v>4</v>
      </c>
      <c r="H7" s="31">
        <v>2</v>
      </c>
      <c r="I7" s="3">
        <v>1</v>
      </c>
      <c r="J7" s="77">
        <v>1.5455</v>
      </c>
      <c r="K7" s="4">
        <v>2.4035</v>
      </c>
      <c r="L7" s="21"/>
      <c r="M7" s="21"/>
      <c r="N7" s="21"/>
    </row>
    <row r="8" spans="1:14" ht="14.25">
      <c r="A8" s="53" t="s">
        <v>8</v>
      </c>
      <c r="B8" s="31">
        <v>2</v>
      </c>
      <c r="C8" s="39">
        <v>0.3</v>
      </c>
      <c r="D8" s="31">
        <v>2</v>
      </c>
      <c r="E8" s="31">
        <v>3</v>
      </c>
      <c r="F8" s="31">
        <v>3</v>
      </c>
      <c r="G8" s="31">
        <v>2</v>
      </c>
      <c r="H8" s="31">
        <v>2</v>
      </c>
      <c r="I8" s="3">
        <v>3</v>
      </c>
      <c r="J8" s="77">
        <v>2.9807174328</v>
      </c>
      <c r="K8" s="4">
        <v>2.905016826</v>
      </c>
      <c r="L8" s="21"/>
      <c r="M8" s="21"/>
      <c r="N8" s="21"/>
    </row>
    <row r="9" spans="1:14" ht="14.25">
      <c r="A9" s="53" t="s">
        <v>24</v>
      </c>
      <c r="B9" s="31">
        <v>1</v>
      </c>
      <c r="C9" s="31">
        <v>-2</v>
      </c>
      <c r="D9" s="39">
        <v>0</v>
      </c>
      <c r="E9" s="39">
        <v>0</v>
      </c>
      <c r="F9" s="39">
        <v>0.2</v>
      </c>
      <c r="G9" s="39">
        <v>0.3</v>
      </c>
      <c r="H9" s="31">
        <v>1</v>
      </c>
      <c r="I9" s="6">
        <v>0.2</v>
      </c>
      <c r="J9" s="76">
        <v>0.17379496239539138</v>
      </c>
      <c r="K9" s="15">
        <v>-0.7880500464136426</v>
      </c>
      <c r="L9" s="21"/>
      <c r="M9" s="21"/>
      <c r="N9" s="21"/>
    </row>
    <row r="10" spans="1:14" ht="14.25">
      <c r="A10" s="54" t="s">
        <v>7</v>
      </c>
      <c r="B10" s="33">
        <v>5</v>
      </c>
      <c r="C10" s="33">
        <v>2</v>
      </c>
      <c r="D10" s="33">
        <v>5</v>
      </c>
      <c r="E10" s="34">
        <v>4</v>
      </c>
      <c r="F10" s="34">
        <v>6</v>
      </c>
      <c r="G10" s="34">
        <v>6</v>
      </c>
      <c r="H10" s="34">
        <v>5</v>
      </c>
      <c r="I10" s="34">
        <v>5</v>
      </c>
      <c r="J10" s="43">
        <v>4.700012395195392</v>
      </c>
      <c r="K10" s="101">
        <v>4.520466779586357</v>
      </c>
      <c r="L10" s="21"/>
      <c r="M10" s="21"/>
      <c r="N10" s="21"/>
    </row>
    <row r="11" spans="1:11" ht="14.25">
      <c r="A11" s="68" t="s">
        <v>2</v>
      </c>
      <c r="B11" s="31"/>
      <c r="C11" s="31"/>
      <c r="D11" s="31"/>
      <c r="E11" s="31"/>
      <c r="F11" s="31"/>
      <c r="G11" s="31"/>
      <c r="H11" s="31"/>
      <c r="I11" s="2"/>
      <c r="K11" s="21"/>
    </row>
    <row r="12" spans="1:14" ht="14.25">
      <c r="A12" s="53" t="s">
        <v>4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1">
        <v>1</v>
      </c>
      <c r="I12" s="6">
        <v>0.1</v>
      </c>
      <c r="J12" s="76">
        <v>0.012384799999999998</v>
      </c>
      <c r="K12" s="15">
        <v>0.054524132</v>
      </c>
      <c r="L12" s="21"/>
      <c r="M12" s="21"/>
      <c r="N12" s="21"/>
    </row>
    <row r="13" spans="1:14" ht="14.25">
      <c r="A13" s="55" t="s">
        <v>12</v>
      </c>
      <c r="B13" s="39">
        <v>0.3</v>
      </c>
      <c r="C13" s="39">
        <v>0.3</v>
      </c>
      <c r="D13" s="39">
        <v>0.3</v>
      </c>
      <c r="E13" s="39">
        <v>0.1</v>
      </c>
      <c r="F13" s="39">
        <v>0.2</v>
      </c>
      <c r="G13" s="39">
        <v>0.3</v>
      </c>
      <c r="H13" s="39">
        <v>0.2</v>
      </c>
      <c r="I13" s="6">
        <v>0.1</v>
      </c>
      <c r="J13" s="76">
        <v>0.1833421280503805</v>
      </c>
      <c r="K13" s="15">
        <v>0.16668447499407443</v>
      </c>
      <c r="L13" s="21"/>
      <c r="M13" s="21"/>
      <c r="N13" s="21"/>
    </row>
    <row r="14" spans="1:14" ht="14.25">
      <c r="A14" s="53" t="s">
        <v>5</v>
      </c>
      <c r="B14" s="31">
        <v>3</v>
      </c>
      <c r="C14" s="31">
        <v>0</v>
      </c>
      <c r="D14" s="31">
        <v>3</v>
      </c>
      <c r="E14" s="31">
        <v>3</v>
      </c>
      <c r="F14" s="31">
        <v>4</v>
      </c>
      <c r="G14" s="31">
        <v>4</v>
      </c>
      <c r="H14" s="31">
        <v>1</v>
      </c>
      <c r="I14" s="3">
        <v>2</v>
      </c>
      <c r="J14" s="77">
        <v>2.081243962700183</v>
      </c>
      <c r="K14" s="4">
        <v>1.4370713289620216</v>
      </c>
      <c r="L14" s="21"/>
      <c r="M14" s="21"/>
      <c r="N14" s="21"/>
    </row>
    <row r="15" spans="1:14" ht="14.25">
      <c r="A15" s="53" t="s">
        <v>9</v>
      </c>
      <c r="B15" s="35" t="s">
        <v>25</v>
      </c>
      <c r="C15" s="35" t="s">
        <v>25</v>
      </c>
      <c r="D15" s="35" t="s">
        <v>25</v>
      </c>
      <c r="E15" s="35" t="s">
        <v>25</v>
      </c>
      <c r="F15" s="35" t="s">
        <v>25</v>
      </c>
      <c r="G15" s="35" t="s">
        <v>25</v>
      </c>
      <c r="H15" s="35" t="s">
        <v>25</v>
      </c>
      <c r="I15" s="4" t="s">
        <v>25</v>
      </c>
      <c r="J15" s="4" t="s">
        <v>25</v>
      </c>
      <c r="K15" s="25" t="s">
        <v>25</v>
      </c>
      <c r="L15" s="21"/>
      <c r="M15" s="21"/>
      <c r="N15" s="21"/>
    </row>
    <row r="16" spans="1:14" ht="14.25">
      <c r="A16" s="53" t="s">
        <v>6</v>
      </c>
      <c r="B16" s="39">
        <v>0</v>
      </c>
      <c r="C16" s="39">
        <v>0.1</v>
      </c>
      <c r="D16" s="39">
        <v>0</v>
      </c>
      <c r="E16" s="39">
        <v>0.1</v>
      </c>
      <c r="F16" s="39">
        <v>0.1</v>
      </c>
      <c r="G16" s="39">
        <v>0</v>
      </c>
      <c r="H16" s="39">
        <v>0</v>
      </c>
      <c r="I16" s="6">
        <v>0</v>
      </c>
      <c r="J16" s="84">
        <v>0.004296871644827454</v>
      </c>
      <c r="K16" s="84">
        <v>0.004296871644827454</v>
      </c>
      <c r="L16" s="21"/>
      <c r="M16" s="21"/>
      <c r="N16" s="21"/>
    </row>
    <row r="17" spans="1:14" ht="14.25">
      <c r="A17" s="53" t="s">
        <v>10</v>
      </c>
      <c r="B17" s="31">
        <v>2</v>
      </c>
      <c r="C17" s="31">
        <v>2</v>
      </c>
      <c r="D17" s="31">
        <v>2</v>
      </c>
      <c r="E17" s="31">
        <v>1</v>
      </c>
      <c r="F17" s="31">
        <v>2</v>
      </c>
      <c r="G17" s="31">
        <v>2</v>
      </c>
      <c r="H17" s="31">
        <v>3</v>
      </c>
      <c r="I17" s="3">
        <v>2</v>
      </c>
      <c r="J17" s="77">
        <v>2.4187446328000006</v>
      </c>
      <c r="K17" s="4">
        <v>2.857124694</v>
      </c>
      <c r="L17" s="21"/>
      <c r="M17" s="21"/>
      <c r="N17" s="21"/>
    </row>
    <row r="18" spans="1:14" ht="14.25">
      <c r="A18" s="54" t="s">
        <v>22</v>
      </c>
      <c r="B18" s="52">
        <v>5</v>
      </c>
      <c r="C18" s="52">
        <v>2</v>
      </c>
      <c r="D18" s="52">
        <v>5</v>
      </c>
      <c r="E18" s="52">
        <v>4</v>
      </c>
      <c r="F18" s="52">
        <v>6</v>
      </c>
      <c r="G18" s="52">
        <v>6</v>
      </c>
      <c r="H18" s="52">
        <v>5</v>
      </c>
      <c r="I18" s="52">
        <v>5</v>
      </c>
      <c r="J18" s="43">
        <v>4.700012395195392</v>
      </c>
      <c r="K18" s="101">
        <v>4.520466779586357</v>
      </c>
      <c r="L18" s="51"/>
      <c r="M18" s="51"/>
      <c r="N18" s="51"/>
    </row>
    <row r="19" spans="1:14" ht="14.25">
      <c r="A19" s="56" t="s">
        <v>11</v>
      </c>
      <c r="B19" s="45">
        <v>40</v>
      </c>
      <c r="C19" s="45">
        <v>145.8</v>
      </c>
      <c r="D19" s="45">
        <v>52.4</v>
      </c>
      <c r="E19" s="45">
        <v>35.2</v>
      </c>
      <c r="F19" s="45">
        <v>47.5</v>
      </c>
      <c r="G19" s="45">
        <v>56.9</v>
      </c>
      <c r="H19" s="45">
        <v>39</v>
      </c>
      <c r="I19" s="45">
        <v>34</v>
      </c>
      <c r="J19" s="49">
        <v>32.969769219382286</v>
      </c>
      <c r="K19" s="89">
        <v>53.81842512686509</v>
      </c>
      <c r="L19" s="18"/>
      <c r="M19" s="18"/>
      <c r="N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2:N27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41.421875" style="1" customWidth="1"/>
    <col min="2" max="7" width="6.57421875" style="1" customWidth="1"/>
    <col min="8" max="8" width="6.8515625" style="1" customWidth="1"/>
    <col min="9" max="16384" width="9.140625" style="1" customWidth="1"/>
  </cols>
  <sheetData>
    <row r="2" ht="14.25">
      <c r="A2" s="16" t="s">
        <v>56</v>
      </c>
    </row>
    <row r="3" ht="12.75" customHeight="1">
      <c r="B3" s="18"/>
    </row>
    <row r="4" spans="1:11" ht="14.25">
      <c r="A4" s="104" t="s">
        <v>23</v>
      </c>
      <c r="B4" s="106" t="s">
        <v>36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4.25">
      <c r="A5" s="104"/>
      <c r="B5" s="71">
        <v>2012</v>
      </c>
      <c r="C5" s="71">
        <v>2013</v>
      </c>
      <c r="D5" s="73">
        <v>2014</v>
      </c>
      <c r="E5" s="73">
        <v>2015</v>
      </c>
      <c r="F5" s="73">
        <v>2016</v>
      </c>
      <c r="G5" s="73">
        <v>2017</v>
      </c>
      <c r="H5" s="74">
        <v>2018</v>
      </c>
      <c r="I5" s="24">
        <v>2019</v>
      </c>
      <c r="J5" s="24">
        <v>2020</v>
      </c>
      <c r="K5" s="24">
        <v>2021</v>
      </c>
    </row>
    <row r="6" spans="1:9" ht="14.25">
      <c r="A6" s="67" t="s">
        <v>1</v>
      </c>
      <c r="B6" s="58"/>
      <c r="C6" s="2"/>
      <c r="D6" s="2"/>
      <c r="E6" s="2"/>
      <c r="F6" s="2"/>
      <c r="G6" s="2"/>
      <c r="H6" s="2"/>
      <c r="I6" s="2"/>
    </row>
    <row r="7" spans="1:14" ht="14.25">
      <c r="A7" s="53" t="s">
        <v>3</v>
      </c>
      <c r="B7" s="31">
        <v>3</v>
      </c>
      <c r="C7" s="31">
        <v>6</v>
      </c>
      <c r="D7" s="31">
        <v>9</v>
      </c>
      <c r="E7" s="31">
        <v>3</v>
      </c>
      <c r="F7" s="31">
        <v>10</v>
      </c>
      <c r="G7" s="31">
        <v>9</v>
      </c>
      <c r="H7" s="31">
        <v>7</v>
      </c>
      <c r="I7" s="3">
        <v>51</v>
      </c>
      <c r="J7" s="77">
        <v>13.254044059248102</v>
      </c>
      <c r="K7" s="4">
        <v>34.377400000000186</v>
      </c>
      <c r="L7" s="21"/>
      <c r="M7" s="21"/>
      <c r="N7" s="21"/>
    </row>
    <row r="8" spans="1:14" ht="14.25">
      <c r="A8" s="53" t="s">
        <v>8</v>
      </c>
      <c r="B8" s="31">
        <v>6</v>
      </c>
      <c r="C8" s="31">
        <v>22</v>
      </c>
      <c r="D8" s="31">
        <v>9</v>
      </c>
      <c r="E8" s="31">
        <v>4</v>
      </c>
      <c r="F8" s="31">
        <v>8</v>
      </c>
      <c r="G8" s="31">
        <v>13</v>
      </c>
      <c r="H8" s="31">
        <v>10</v>
      </c>
      <c r="I8" s="3">
        <v>10</v>
      </c>
      <c r="J8" s="77">
        <v>10.574931786699999</v>
      </c>
      <c r="K8" s="4">
        <v>10.5118574448</v>
      </c>
      <c r="L8" s="21"/>
      <c r="M8" s="21"/>
      <c r="N8" s="21"/>
    </row>
    <row r="9" spans="1:14" ht="14.25">
      <c r="A9" s="53" t="s">
        <v>24</v>
      </c>
      <c r="B9" s="31">
        <v>-4</v>
      </c>
      <c r="C9" s="31">
        <v>-4</v>
      </c>
      <c r="D9" s="31">
        <v>13</v>
      </c>
      <c r="E9" s="31">
        <v>5</v>
      </c>
      <c r="F9" s="31">
        <v>-6</v>
      </c>
      <c r="G9" s="31">
        <v>3</v>
      </c>
      <c r="H9" s="31">
        <v>2</v>
      </c>
      <c r="I9" s="3">
        <v>-7</v>
      </c>
      <c r="J9" s="77">
        <v>2.001487886174593</v>
      </c>
      <c r="K9" s="4">
        <v>-20.11324761369452</v>
      </c>
      <c r="L9" s="21"/>
      <c r="M9" s="21"/>
      <c r="N9" s="21"/>
    </row>
    <row r="10" spans="1:14" ht="14.25">
      <c r="A10" s="54" t="s">
        <v>7</v>
      </c>
      <c r="B10" s="33">
        <v>5</v>
      </c>
      <c r="C10" s="33">
        <v>24</v>
      </c>
      <c r="D10" s="33">
        <v>31</v>
      </c>
      <c r="E10" s="34">
        <v>12</v>
      </c>
      <c r="F10" s="34">
        <v>12</v>
      </c>
      <c r="G10" s="34">
        <v>25</v>
      </c>
      <c r="H10" s="34">
        <f>H7+H8+H9</f>
        <v>19</v>
      </c>
      <c r="I10" s="34">
        <v>53</v>
      </c>
      <c r="J10" s="43">
        <v>25.830463732122695</v>
      </c>
      <c r="K10" s="101">
        <v>24.776009831105668</v>
      </c>
      <c r="L10" s="21"/>
      <c r="M10" s="21"/>
      <c r="N10" s="21"/>
    </row>
    <row r="11" spans="1:11" ht="14.25">
      <c r="A11" s="68" t="s">
        <v>2</v>
      </c>
      <c r="B11" s="31"/>
      <c r="C11" s="31"/>
      <c r="D11" s="31"/>
      <c r="E11" s="31"/>
      <c r="F11" s="31"/>
      <c r="G11" s="31"/>
      <c r="H11" s="31"/>
      <c r="I11" s="2"/>
      <c r="K11" s="21"/>
    </row>
    <row r="12" spans="1:14" ht="14.25">
      <c r="A12" s="53" t="s">
        <v>4</v>
      </c>
      <c r="B12" s="39">
        <v>0</v>
      </c>
      <c r="C12" s="31">
        <v>1</v>
      </c>
      <c r="D12" s="31">
        <v>1</v>
      </c>
      <c r="E12" s="31">
        <v>3</v>
      </c>
      <c r="F12" s="31">
        <v>2</v>
      </c>
      <c r="G12" s="31">
        <v>3</v>
      </c>
      <c r="H12" s="31">
        <v>9</v>
      </c>
      <c r="I12" s="3">
        <v>6</v>
      </c>
      <c r="J12" s="77">
        <v>12.003276392599998</v>
      </c>
      <c r="K12" s="4">
        <v>2.4995345965</v>
      </c>
      <c r="L12" s="21"/>
      <c r="M12" s="21"/>
      <c r="N12" s="21"/>
    </row>
    <row r="13" spans="1:14" ht="14.25">
      <c r="A13" s="55" t="s">
        <v>12</v>
      </c>
      <c r="B13" s="31">
        <v>1</v>
      </c>
      <c r="C13" s="31">
        <v>1</v>
      </c>
      <c r="D13" s="31">
        <v>1</v>
      </c>
      <c r="E13" s="31">
        <v>1</v>
      </c>
      <c r="F13" s="31">
        <v>1</v>
      </c>
      <c r="G13" s="31">
        <v>1</v>
      </c>
      <c r="H13" s="31">
        <v>1</v>
      </c>
      <c r="I13" s="3">
        <v>1</v>
      </c>
      <c r="J13" s="76">
        <v>0.837250063746347</v>
      </c>
      <c r="K13" s="4">
        <v>1.3329310672232386</v>
      </c>
      <c r="L13" s="21"/>
      <c r="M13" s="21"/>
      <c r="N13" s="21"/>
    </row>
    <row r="14" spans="1:14" ht="14.25">
      <c r="A14" s="53" t="s">
        <v>5</v>
      </c>
      <c r="B14" s="39">
        <v>0</v>
      </c>
      <c r="C14" s="31">
        <v>3</v>
      </c>
      <c r="D14" s="31">
        <v>4</v>
      </c>
      <c r="E14" s="31">
        <v>2</v>
      </c>
      <c r="F14" s="31">
        <v>2</v>
      </c>
      <c r="G14" s="31">
        <v>7</v>
      </c>
      <c r="H14" s="31">
        <v>1</v>
      </c>
      <c r="I14" s="3">
        <v>32</v>
      </c>
      <c r="J14" s="77">
        <v>4.406090241463378</v>
      </c>
      <c r="K14" s="4">
        <v>7.110709158646925</v>
      </c>
      <c r="L14" s="21"/>
      <c r="M14" s="21"/>
      <c r="N14" s="21"/>
    </row>
    <row r="15" spans="1:14" ht="14.25">
      <c r="A15" s="53" t="s">
        <v>9</v>
      </c>
      <c r="B15" s="35" t="s">
        <v>25</v>
      </c>
      <c r="C15" s="35" t="s">
        <v>25</v>
      </c>
      <c r="D15" s="35" t="s">
        <v>25</v>
      </c>
      <c r="E15" s="35" t="s">
        <v>25</v>
      </c>
      <c r="F15" s="35" t="s">
        <v>25</v>
      </c>
      <c r="G15" s="31">
        <v>2</v>
      </c>
      <c r="H15" s="31">
        <v>2</v>
      </c>
      <c r="I15" s="3">
        <v>2</v>
      </c>
      <c r="J15" s="77">
        <v>1.9418882599999998</v>
      </c>
      <c r="K15" s="4">
        <v>6.3237573</v>
      </c>
      <c r="L15" s="21"/>
      <c r="M15" s="21"/>
      <c r="N15" s="21"/>
    </row>
    <row r="16" spans="1:14" ht="14.25">
      <c r="A16" s="53" t="s">
        <v>6</v>
      </c>
      <c r="B16" s="31">
        <v>1</v>
      </c>
      <c r="C16" s="31">
        <v>1</v>
      </c>
      <c r="D16" s="31">
        <v>1</v>
      </c>
      <c r="E16" s="31">
        <v>1</v>
      </c>
      <c r="F16" s="31">
        <v>1</v>
      </c>
      <c r="G16" s="39">
        <v>0.3</v>
      </c>
      <c r="H16" s="39">
        <v>0.4</v>
      </c>
      <c r="I16" s="3">
        <v>3</v>
      </c>
      <c r="J16" s="84">
        <v>0.60717838021297</v>
      </c>
      <c r="K16" s="15">
        <v>0.039904860435507734</v>
      </c>
      <c r="L16" s="21"/>
      <c r="M16" s="21"/>
      <c r="N16" s="21"/>
    </row>
    <row r="17" spans="1:14" ht="14.25">
      <c r="A17" s="53" t="s">
        <v>10</v>
      </c>
      <c r="B17" s="31">
        <v>3</v>
      </c>
      <c r="C17" s="31">
        <v>18</v>
      </c>
      <c r="D17" s="31">
        <v>24</v>
      </c>
      <c r="E17" s="31">
        <v>5</v>
      </c>
      <c r="F17" s="31">
        <v>6</v>
      </c>
      <c r="G17" s="31">
        <v>12</v>
      </c>
      <c r="H17" s="31">
        <v>6</v>
      </c>
      <c r="I17" s="3">
        <v>9</v>
      </c>
      <c r="J17" s="77">
        <v>6.0347803940999984</v>
      </c>
      <c r="K17" s="4">
        <v>7.4691728482999995</v>
      </c>
      <c r="L17" s="21"/>
      <c r="M17" s="21"/>
      <c r="N17" s="21"/>
    </row>
    <row r="18" spans="1:14" ht="14.25">
      <c r="A18" s="54" t="s">
        <v>22</v>
      </c>
      <c r="B18" s="52">
        <v>5</v>
      </c>
      <c r="C18" s="52">
        <v>24</v>
      </c>
      <c r="D18" s="52">
        <v>31</v>
      </c>
      <c r="E18" s="52">
        <v>12</v>
      </c>
      <c r="F18" s="52">
        <v>12</v>
      </c>
      <c r="G18" s="52">
        <v>25</v>
      </c>
      <c r="H18" s="52">
        <f>H12+H13+H14+H15+H16+H17</f>
        <v>19.4</v>
      </c>
      <c r="I18" s="52">
        <v>53</v>
      </c>
      <c r="J18" s="43">
        <v>25.830463732122695</v>
      </c>
      <c r="K18" s="101">
        <v>24.776009831105675</v>
      </c>
      <c r="L18" s="51"/>
      <c r="M18" s="51"/>
      <c r="N18" s="51"/>
    </row>
    <row r="19" spans="1:14" ht="14.25">
      <c r="A19" s="56" t="s">
        <v>11</v>
      </c>
      <c r="B19" s="45">
        <v>50.9</v>
      </c>
      <c r="C19" s="45">
        <v>26.1</v>
      </c>
      <c r="D19" s="45">
        <v>29.8</v>
      </c>
      <c r="E19" s="45">
        <v>32.2</v>
      </c>
      <c r="F19" s="45">
        <v>102.4</v>
      </c>
      <c r="G19" s="45">
        <v>40.6</v>
      </c>
      <c r="H19" s="45">
        <v>69.5</v>
      </c>
      <c r="I19" s="70">
        <v>106.3</v>
      </c>
      <c r="J19" s="49">
        <v>95.85495396712854</v>
      </c>
      <c r="K19" s="89">
        <v>154.32154161712344</v>
      </c>
      <c r="L19" s="18"/>
      <c r="M19" s="18"/>
      <c r="N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4" ht="14.25">
      <c r="L24" s="18"/>
    </row>
    <row r="25" ht="14.25">
      <c r="L25" s="18"/>
    </row>
    <row r="26" ht="14.25">
      <c r="L26" s="18"/>
    </row>
    <row r="27" ht="14.25">
      <c r="L27" s="18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Q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8515625" style="1" customWidth="1"/>
    <col min="2" max="8" width="7.57421875" style="1" bestFit="1" customWidth="1"/>
    <col min="9" max="9" width="6.8515625" style="1" bestFit="1" customWidth="1"/>
    <col min="10" max="13" width="6.57421875" style="1" customWidth="1"/>
    <col min="14" max="14" width="7.57421875" style="1" customWidth="1"/>
    <col min="15" max="16384" width="9.140625" style="1" customWidth="1"/>
  </cols>
  <sheetData>
    <row r="1" ht="10.5" customHeight="1">
      <c r="A1" s="23"/>
    </row>
    <row r="2" ht="14.25">
      <c r="A2" s="16" t="s">
        <v>56</v>
      </c>
    </row>
    <row r="3" spans="6:7" ht="14.25" customHeight="1">
      <c r="F3" s="18"/>
      <c r="G3" s="18"/>
    </row>
    <row r="4" spans="1:17" s="2" customFormat="1" ht="12">
      <c r="A4" s="104" t="s">
        <v>23</v>
      </c>
      <c r="B4" s="106" t="s">
        <v>21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2" customFormat="1" ht="12">
      <c r="A5" s="104"/>
      <c r="B5" s="61">
        <v>2006</v>
      </c>
      <c r="C5" s="61">
        <v>2007</v>
      </c>
      <c r="D5" s="61">
        <v>2008</v>
      </c>
      <c r="E5" s="61">
        <v>2009</v>
      </c>
      <c r="F5" s="75">
        <v>2010</v>
      </c>
      <c r="G5" s="75">
        <v>2011</v>
      </c>
      <c r="H5" s="71">
        <v>2012</v>
      </c>
      <c r="I5" s="71">
        <v>2013</v>
      </c>
      <c r="J5" s="73">
        <v>2014</v>
      </c>
      <c r="K5" s="73">
        <v>2015</v>
      </c>
      <c r="L5" s="73">
        <v>2016</v>
      </c>
      <c r="M5" s="73">
        <v>2017</v>
      </c>
      <c r="N5" s="74">
        <v>2018</v>
      </c>
      <c r="O5" s="24">
        <v>2019</v>
      </c>
      <c r="P5" s="24">
        <v>2020</v>
      </c>
      <c r="Q5" s="24">
        <v>2021</v>
      </c>
    </row>
    <row r="6" spans="1:15" ht="14.25">
      <c r="A6" s="67" t="s">
        <v>1</v>
      </c>
      <c r="B6" s="5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58"/>
    </row>
    <row r="7" spans="1:17" ht="14.25">
      <c r="A7" s="53" t="s">
        <v>3</v>
      </c>
      <c r="B7" s="2">
        <v>68</v>
      </c>
      <c r="C7" s="2">
        <v>15</v>
      </c>
      <c r="D7" s="2">
        <v>37</v>
      </c>
      <c r="E7" s="2">
        <v>29</v>
      </c>
      <c r="F7" s="2">
        <v>36</v>
      </c>
      <c r="G7" s="2">
        <v>32</v>
      </c>
      <c r="H7" s="11">
        <v>16</v>
      </c>
      <c r="I7" s="3">
        <v>23</v>
      </c>
      <c r="J7" s="3">
        <v>31</v>
      </c>
      <c r="K7" s="3">
        <v>23</v>
      </c>
      <c r="L7" s="3">
        <v>39</v>
      </c>
      <c r="M7" s="3">
        <v>69</v>
      </c>
      <c r="N7" s="3">
        <v>46</v>
      </c>
      <c r="O7" s="47">
        <v>51</v>
      </c>
      <c r="P7" s="77">
        <v>26.9769</v>
      </c>
      <c r="Q7" s="90">
        <v>38.7896</v>
      </c>
    </row>
    <row r="8" spans="1:17" ht="14.25">
      <c r="A8" s="53" t="s">
        <v>8</v>
      </c>
      <c r="B8" s="2">
        <v>1</v>
      </c>
      <c r="C8" s="2">
        <v>3</v>
      </c>
      <c r="D8" s="2">
        <v>2</v>
      </c>
      <c r="E8" s="2">
        <v>1</v>
      </c>
      <c r="F8" s="11">
        <v>1</v>
      </c>
      <c r="G8" s="15">
        <v>0</v>
      </c>
      <c r="H8" s="11">
        <v>1</v>
      </c>
      <c r="I8" s="15">
        <v>0</v>
      </c>
      <c r="J8" s="4">
        <v>1</v>
      </c>
      <c r="K8" s="4">
        <v>1</v>
      </c>
      <c r="L8" s="4">
        <v>1</v>
      </c>
      <c r="M8" s="4">
        <v>2</v>
      </c>
      <c r="N8" s="4">
        <v>2</v>
      </c>
      <c r="O8" s="77">
        <v>1</v>
      </c>
      <c r="P8" s="77">
        <v>1.8130555899999998</v>
      </c>
      <c r="Q8" s="90">
        <v>1.35900476</v>
      </c>
    </row>
    <row r="9" spans="1:17" ht="14.25">
      <c r="A9" s="53" t="s">
        <v>24</v>
      </c>
      <c r="B9" s="2">
        <v>1</v>
      </c>
      <c r="C9" s="6">
        <v>0</v>
      </c>
      <c r="D9" s="2">
        <v>1</v>
      </c>
      <c r="E9" s="2">
        <v>6</v>
      </c>
      <c r="F9" s="11">
        <v>-7</v>
      </c>
      <c r="G9" s="11">
        <v>1</v>
      </c>
      <c r="H9" s="11">
        <v>4</v>
      </c>
      <c r="I9" s="4">
        <v>-4</v>
      </c>
      <c r="J9" s="4">
        <v>-1</v>
      </c>
      <c r="K9" s="15">
        <v>0</v>
      </c>
      <c r="L9" s="4">
        <v>-4</v>
      </c>
      <c r="M9" s="2">
        <v>-12</v>
      </c>
      <c r="N9" s="3">
        <v>4</v>
      </c>
      <c r="O9" s="47">
        <v>3</v>
      </c>
      <c r="P9" s="76">
        <v>-0.1</v>
      </c>
      <c r="Q9" s="90">
        <v>-9.715460399656214</v>
      </c>
    </row>
    <row r="10" spans="1:17" ht="14.25">
      <c r="A10" s="54" t="s">
        <v>7</v>
      </c>
      <c r="B10" s="12">
        <v>70</v>
      </c>
      <c r="C10" s="12">
        <v>18</v>
      </c>
      <c r="D10" s="12">
        <v>40</v>
      </c>
      <c r="E10" s="12">
        <v>36</v>
      </c>
      <c r="F10" s="12">
        <v>30</v>
      </c>
      <c r="G10" s="12">
        <v>33</v>
      </c>
      <c r="H10" s="12">
        <v>21</v>
      </c>
      <c r="I10" s="5">
        <v>19</v>
      </c>
      <c r="J10" s="5">
        <v>31.047</v>
      </c>
      <c r="K10" s="25">
        <v>24.2</v>
      </c>
      <c r="L10" s="25">
        <v>35.6</v>
      </c>
      <c r="M10" s="5">
        <v>59</v>
      </c>
      <c r="N10" s="5">
        <v>52</v>
      </c>
      <c r="O10" s="44">
        <v>55</v>
      </c>
      <c r="P10" s="43">
        <v>28.7</v>
      </c>
      <c r="Q10" s="25">
        <v>30.433144360343782</v>
      </c>
    </row>
    <row r="11" spans="1:17" ht="14.25">
      <c r="A11" s="68" t="s">
        <v>2</v>
      </c>
      <c r="B11" s="2"/>
      <c r="C11" s="2"/>
      <c r="D11" s="2"/>
      <c r="E11" s="2"/>
      <c r="F11" s="2"/>
      <c r="G11" s="2"/>
      <c r="H11" s="2"/>
      <c r="I11" s="3"/>
      <c r="J11" s="3"/>
      <c r="K11" s="3"/>
      <c r="L11" s="3"/>
      <c r="M11" s="2"/>
      <c r="N11" s="2"/>
      <c r="O11" s="48"/>
      <c r="Q11" s="21"/>
    </row>
    <row r="12" spans="1:17" ht="14.25">
      <c r="A12" s="53" t="s">
        <v>4</v>
      </c>
      <c r="B12" s="2">
        <v>15</v>
      </c>
      <c r="C12" s="2">
        <v>2</v>
      </c>
      <c r="D12" s="2">
        <v>1</v>
      </c>
      <c r="E12" s="2">
        <v>1</v>
      </c>
      <c r="F12" s="15">
        <v>0</v>
      </c>
      <c r="G12" s="15">
        <v>0</v>
      </c>
      <c r="H12" s="6">
        <v>0</v>
      </c>
      <c r="I12" s="6">
        <v>0</v>
      </c>
      <c r="J12" s="6">
        <v>0.023</v>
      </c>
      <c r="K12" s="3">
        <v>3</v>
      </c>
      <c r="L12" s="3">
        <v>12</v>
      </c>
      <c r="M12" s="3">
        <v>24</v>
      </c>
      <c r="N12" s="3">
        <v>23</v>
      </c>
      <c r="O12" s="47">
        <v>27</v>
      </c>
      <c r="P12" s="77">
        <v>3.8921755000000005</v>
      </c>
      <c r="Q12" s="90">
        <v>7.449123800000001</v>
      </c>
    </row>
    <row r="13" spans="1:17" ht="18" customHeight="1">
      <c r="A13" s="55" t="s">
        <v>12</v>
      </c>
      <c r="B13" s="11">
        <v>12</v>
      </c>
      <c r="C13" s="2">
        <v>10</v>
      </c>
      <c r="D13" s="2">
        <v>7</v>
      </c>
      <c r="E13" s="2">
        <v>3</v>
      </c>
      <c r="F13" s="11">
        <v>4</v>
      </c>
      <c r="G13" s="2">
        <v>3</v>
      </c>
      <c r="H13" s="11">
        <v>3</v>
      </c>
      <c r="I13" s="3">
        <v>3</v>
      </c>
      <c r="J13" s="4">
        <v>3</v>
      </c>
      <c r="K13" s="3">
        <v>5</v>
      </c>
      <c r="L13" s="3">
        <v>5</v>
      </c>
      <c r="M13" s="2">
        <v>5</v>
      </c>
      <c r="N13" s="3">
        <v>7</v>
      </c>
      <c r="O13" s="48">
        <v>5</v>
      </c>
      <c r="P13" s="77">
        <v>4.3809208163832185</v>
      </c>
      <c r="Q13" s="90">
        <v>4.201599461080884</v>
      </c>
    </row>
    <row r="14" spans="1:17" ht="14.25">
      <c r="A14" s="53" t="s">
        <v>5</v>
      </c>
      <c r="B14" s="11">
        <v>21</v>
      </c>
      <c r="C14" s="6">
        <v>0</v>
      </c>
      <c r="D14" s="2">
        <v>12</v>
      </c>
      <c r="E14" s="2">
        <v>12</v>
      </c>
      <c r="F14" s="11">
        <v>3</v>
      </c>
      <c r="G14" s="2">
        <v>3</v>
      </c>
      <c r="H14" s="11">
        <v>6</v>
      </c>
      <c r="I14" s="3">
        <v>5</v>
      </c>
      <c r="J14" s="4">
        <v>4</v>
      </c>
      <c r="K14" s="3">
        <v>3</v>
      </c>
      <c r="L14" s="3">
        <v>6</v>
      </c>
      <c r="M14" s="2">
        <v>10</v>
      </c>
      <c r="N14" s="3">
        <v>6</v>
      </c>
      <c r="O14" s="48">
        <v>7</v>
      </c>
      <c r="P14" s="77">
        <v>4.570940443560765</v>
      </c>
      <c r="Q14" s="90">
        <v>1.7407819223912968</v>
      </c>
    </row>
    <row r="15" spans="1:17" ht="14.25">
      <c r="A15" s="53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 t="s">
        <v>25</v>
      </c>
      <c r="K15" s="14" t="s">
        <v>25</v>
      </c>
      <c r="L15" s="14" t="s">
        <v>25</v>
      </c>
      <c r="M15" s="14" t="s">
        <v>25</v>
      </c>
      <c r="N15" s="14" t="s">
        <v>25</v>
      </c>
      <c r="O15" s="78" t="s">
        <v>25</v>
      </c>
      <c r="P15" s="78" t="s">
        <v>25</v>
      </c>
      <c r="Q15" s="90" t="s">
        <v>25</v>
      </c>
    </row>
    <row r="16" spans="1:17" ht="14.25">
      <c r="A16" s="53" t="s">
        <v>6</v>
      </c>
      <c r="B16" s="2">
        <v>3</v>
      </c>
      <c r="C16" s="2">
        <v>1</v>
      </c>
      <c r="D16" s="2">
        <v>2</v>
      </c>
      <c r="E16" s="2">
        <v>2</v>
      </c>
      <c r="F16" s="11">
        <v>2</v>
      </c>
      <c r="G16" s="2">
        <v>1</v>
      </c>
      <c r="H16" s="2">
        <v>1</v>
      </c>
      <c r="I16" s="3">
        <v>1</v>
      </c>
      <c r="J16" s="3">
        <v>0.767</v>
      </c>
      <c r="K16" s="3">
        <v>1.1</v>
      </c>
      <c r="L16" s="3">
        <v>2.2</v>
      </c>
      <c r="M16" s="3">
        <v>3</v>
      </c>
      <c r="N16" s="3">
        <v>2</v>
      </c>
      <c r="O16" s="47">
        <v>2</v>
      </c>
      <c r="P16" s="84">
        <v>0.3847226219221559</v>
      </c>
      <c r="Q16" s="90">
        <v>1.4277548158024305</v>
      </c>
    </row>
    <row r="17" spans="1:17" ht="14.25">
      <c r="A17" s="53" t="s">
        <v>10</v>
      </c>
      <c r="B17" s="2">
        <v>19</v>
      </c>
      <c r="C17" s="2">
        <v>5</v>
      </c>
      <c r="D17" s="2">
        <v>18</v>
      </c>
      <c r="E17" s="2">
        <v>18</v>
      </c>
      <c r="F17" s="11">
        <v>21</v>
      </c>
      <c r="G17" s="11">
        <v>26</v>
      </c>
      <c r="H17" s="11">
        <v>11</v>
      </c>
      <c r="I17" s="4">
        <v>10</v>
      </c>
      <c r="J17" s="4">
        <v>22.936</v>
      </c>
      <c r="K17" s="4">
        <v>11.8</v>
      </c>
      <c r="L17" s="4">
        <v>10.7</v>
      </c>
      <c r="M17" s="4">
        <v>17</v>
      </c>
      <c r="N17" s="4">
        <v>14</v>
      </c>
      <c r="O17" s="77">
        <v>13</v>
      </c>
      <c r="P17" s="77">
        <v>15.5</v>
      </c>
      <c r="Q17" s="90">
        <v>15.613884361069172</v>
      </c>
    </row>
    <row r="18" spans="1:17" ht="14.25">
      <c r="A18" s="54" t="s">
        <v>22</v>
      </c>
      <c r="B18" s="46">
        <v>70</v>
      </c>
      <c r="C18" s="46">
        <v>18</v>
      </c>
      <c r="D18" s="46">
        <v>40</v>
      </c>
      <c r="E18" s="46">
        <v>36</v>
      </c>
      <c r="F18" s="46">
        <v>30</v>
      </c>
      <c r="G18" s="46">
        <v>33</v>
      </c>
      <c r="H18" s="46">
        <v>21</v>
      </c>
      <c r="I18" s="44">
        <v>19</v>
      </c>
      <c r="J18" s="44">
        <v>31.047</v>
      </c>
      <c r="K18" s="43">
        <v>24.2</v>
      </c>
      <c r="L18" s="43">
        <v>35.6</v>
      </c>
      <c r="M18" s="44">
        <v>59</v>
      </c>
      <c r="N18" s="44">
        <v>52</v>
      </c>
      <c r="O18" s="44">
        <v>55</v>
      </c>
      <c r="P18" s="43">
        <v>28.7</v>
      </c>
      <c r="Q18" s="25">
        <v>30.433144360343782</v>
      </c>
    </row>
    <row r="19" spans="1:17" ht="14.25">
      <c r="A19" s="56" t="s">
        <v>11</v>
      </c>
      <c r="B19" s="45">
        <f>B7/(B13+B14+B16+B17)*100</f>
        <v>123.63636363636363</v>
      </c>
      <c r="C19" s="45">
        <f aca="true" t="shared" si="0" ref="C19:J19">C7/(C13+C14+C16+C17)*100</f>
        <v>93.75</v>
      </c>
      <c r="D19" s="45">
        <f t="shared" si="0"/>
        <v>94.87179487179486</v>
      </c>
      <c r="E19" s="45">
        <f t="shared" si="0"/>
        <v>82.85714285714286</v>
      </c>
      <c r="F19" s="45">
        <v>121.6</v>
      </c>
      <c r="G19" s="45">
        <v>95.8</v>
      </c>
      <c r="H19" s="45">
        <f t="shared" si="0"/>
        <v>76.19047619047619</v>
      </c>
      <c r="I19" s="45">
        <f t="shared" si="0"/>
        <v>121.05263157894737</v>
      </c>
      <c r="J19" s="45">
        <f t="shared" si="0"/>
        <v>100.96733218252287</v>
      </c>
      <c r="K19" s="45">
        <v>110.4</v>
      </c>
      <c r="L19" s="45">
        <v>167.5</v>
      </c>
      <c r="M19" s="45">
        <v>196.7</v>
      </c>
      <c r="N19" s="45">
        <v>156.8</v>
      </c>
      <c r="O19" s="45">
        <v>108.61759462699925</v>
      </c>
      <c r="P19" s="49">
        <v>111.7</v>
      </c>
      <c r="Q19" s="89">
        <v>168.76768752516207</v>
      </c>
    </row>
    <row r="20" spans="1:14" ht="14.2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5">
    <mergeCell ref="A4:A5"/>
    <mergeCell ref="A20:N20"/>
    <mergeCell ref="B4:Q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22"/>
  <sheetViews>
    <sheetView zoomScalePageLayoutView="0" workbookViewId="0" topLeftCell="A1">
      <selection activeCell="A21" sqref="A21:IV22"/>
    </sheetView>
  </sheetViews>
  <sheetFormatPr defaultColWidth="9.140625" defaultRowHeight="15"/>
  <cols>
    <col min="1" max="1" width="41.8515625" style="1" customWidth="1"/>
    <col min="2" max="7" width="6.57421875" style="1" customWidth="1"/>
    <col min="8" max="8" width="7.8515625" style="1" customWidth="1"/>
    <col min="9" max="16384" width="9.140625" style="1" customWidth="1"/>
  </cols>
  <sheetData>
    <row r="1" ht="10.5" customHeight="1">
      <c r="A1" s="23"/>
    </row>
    <row r="2" ht="14.25">
      <c r="A2" s="16" t="s">
        <v>56</v>
      </c>
    </row>
    <row r="3" ht="14.25" customHeight="1"/>
    <row r="4" spans="1:11" s="2" customFormat="1" ht="12">
      <c r="A4" s="104" t="s">
        <v>23</v>
      </c>
      <c r="B4" s="106" t="s">
        <v>37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s="2" customFormat="1" ht="12">
      <c r="A5" s="104"/>
      <c r="B5" s="71">
        <v>2012</v>
      </c>
      <c r="C5" s="71">
        <v>2013</v>
      </c>
      <c r="D5" s="73">
        <v>2014</v>
      </c>
      <c r="E5" s="73">
        <v>2015</v>
      </c>
      <c r="F5" s="73">
        <v>2016</v>
      </c>
      <c r="G5" s="73">
        <v>2017</v>
      </c>
      <c r="H5" s="74">
        <v>2018</v>
      </c>
      <c r="I5" s="24">
        <v>2019</v>
      </c>
      <c r="J5" s="24">
        <v>2020</v>
      </c>
      <c r="K5" s="24">
        <v>2021</v>
      </c>
    </row>
    <row r="6" spans="1:9" ht="14.25">
      <c r="A6" s="67" t="s">
        <v>1</v>
      </c>
      <c r="B6" s="58"/>
      <c r="C6" s="2"/>
      <c r="D6" s="2"/>
      <c r="E6" s="2"/>
      <c r="F6" s="2"/>
      <c r="G6" s="2"/>
      <c r="I6" s="2"/>
    </row>
    <row r="7" spans="1:11" ht="14.25">
      <c r="A7" s="53" t="s">
        <v>3</v>
      </c>
      <c r="B7" s="11">
        <v>5</v>
      </c>
      <c r="C7" s="3">
        <v>12</v>
      </c>
      <c r="D7" s="3">
        <v>16</v>
      </c>
      <c r="E7" s="3">
        <v>11</v>
      </c>
      <c r="F7" s="3">
        <v>11</v>
      </c>
      <c r="G7" s="3">
        <v>13</v>
      </c>
      <c r="H7" s="3">
        <v>11.9</v>
      </c>
      <c r="I7" s="3">
        <v>12</v>
      </c>
      <c r="J7" s="77">
        <v>13.073</v>
      </c>
      <c r="K7" s="4">
        <v>13.9067</v>
      </c>
    </row>
    <row r="8" spans="1:11" ht="14.25">
      <c r="A8" s="53" t="s">
        <v>8</v>
      </c>
      <c r="B8" s="15">
        <v>0</v>
      </c>
      <c r="C8" s="15">
        <v>0</v>
      </c>
      <c r="D8" s="15">
        <v>0</v>
      </c>
      <c r="E8" s="15">
        <v>0</v>
      </c>
      <c r="F8" s="15">
        <v>0.1</v>
      </c>
      <c r="G8" s="15">
        <v>0.1</v>
      </c>
      <c r="H8" s="15">
        <v>0</v>
      </c>
      <c r="I8" s="15">
        <v>0.1</v>
      </c>
      <c r="J8" s="76">
        <v>0.8188857900000001</v>
      </c>
      <c r="K8" s="15">
        <v>0.6908751599999999</v>
      </c>
    </row>
    <row r="9" spans="1:11" ht="14.25">
      <c r="A9" s="53" t="s">
        <v>24</v>
      </c>
      <c r="B9" s="11">
        <v>5</v>
      </c>
      <c r="C9" s="4">
        <v>-6</v>
      </c>
      <c r="D9" s="15">
        <v>0.2</v>
      </c>
      <c r="E9" s="4">
        <v>1</v>
      </c>
      <c r="F9" s="4">
        <v>2</v>
      </c>
      <c r="G9" s="6">
        <v>-0.3</v>
      </c>
      <c r="H9" s="6">
        <v>0.2</v>
      </c>
      <c r="I9" s="2">
        <v>-2</v>
      </c>
      <c r="J9" s="77">
        <v>-2.3</v>
      </c>
      <c r="K9" s="4">
        <v>-1.3126403886856168</v>
      </c>
    </row>
    <row r="10" spans="1:11" ht="14.25">
      <c r="A10" s="54" t="s">
        <v>7</v>
      </c>
      <c r="B10" s="12">
        <v>10</v>
      </c>
      <c r="C10" s="5">
        <v>6</v>
      </c>
      <c r="D10" s="5">
        <v>16</v>
      </c>
      <c r="E10" s="25">
        <v>12</v>
      </c>
      <c r="F10" s="25">
        <v>13</v>
      </c>
      <c r="G10" s="5">
        <v>13</v>
      </c>
      <c r="H10" s="5">
        <f>H7+H8+H9</f>
        <v>12.1</v>
      </c>
      <c r="I10" s="5">
        <v>10</v>
      </c>
      <c r="J10" s="43">
        <v>11.6</v>
      </c>
      <c r="K10" s="101">
        <v>13.284934771314383</v>
      </c>
    </row>
    <row r="11" spans="1:11" ht="14.25">
      <c r="A11" s="68" t="s">
        <v>2</v>
      </c>
      <c r="B11" s="2"/>
      <c r="C11" s="3"/>
      <c r="D11" s="3"/>
      <c r="E11" s="3"/>
      <c r="F11" s="3"/>
      <c r="G11" s="2"/>
      <c r="H11" s="2"/>
      <c r="I11" s="2"/>
      <c r="K11" s="21"/>
    </row>
    <row r="12" spans="1:11" ht="14.25">
      <c r="A12" s="53" t="s">
        <v>4</v>
      </c>
      <c r="B12" s="6">
        <v>0</v>
      </c>
      <c r="C12" s="6">
        <v>0</v>
      </c>
      <c r="D12" s="6">
        <v>0</v>
      </c>
      <c r="E12" s="3">
        <v>1</v>
      </c>
      <c r="F12" s="3">
        <v>1</v>
      </c>
      <c r="G12" s="3">
        <v>1</v>
      </c>
      <c r="H12" s="6">
        <v>0</v>
      </c>
      <c r="I12" s="6">
        <v>2</v>
      </c>
      <c r="J12" s="77">
        <v>0.430378</v>
      </c>
      <c r="K12" s="15">
        <v>0.4500138</v>
      </c>
    </row>
    <row r="13" spans="1:11" ht="18" customHeight="1">
      <c r="A13" s="55" t="s">
        <v>12</v>
      </c>
      <c r="B13" s="11">
        <v>1</v>
      </c>
      <c r="C13" s="3">
        <v>1</v>
      </c>
      <c r="D13" s="4">
        <v>1</v>
      </c>
      <c r="E13" s="3">
        <v>2</v>
      </c>
      <c r="F13" s="3">
        <v>1</v>
      </c>
      <c r="G13" s="2">
        <v>1</v>
      </c>
      <c r="H13" s="2">
        <v>1</v>
      </c>
      <c r="I13" s="2">
        <v>1</v>
      </c>
      <c r="J13" s="77">
        <v>1.5903603182827535</v>
      </c>
      <c r="K13" s="4">
        <v>1.9225429253541302</v>
      </c>
    </row>
    <row r="14" spans="1:11" ht="14.25">
      <c r="A14" s="53" t="s">
        <v>5</v>
      </c>
      <c r="B14" s="6">
        <v>0</v>
      </c>
      <c r="C14" s="6">
        <v>0</v>
      </c>
      <c r="D14" s="6">
        <v>0</v>
      </c>
      <c r="E14" s="6">
        <v>0.1</v>
      </c>
      <c r="F14" s="6">
        <v>0</v>
      </c>
      <c r="G14" s="6">
        <v>0.2</v>
      </c>
      <c r="H14" s="6">
        <v>0</v>
      </c>
      <c r="I14" s="6">
        <v>0</v>
      </c>
      <c r="J14" s="76">
        <v>0</v>
      </c>
      <c r="K14" s="15">
        <v>0.0010331052045201336</v>
      </c>
    </row>
    <row r="15" spans="1:11" ht="14.25">
      <c r="A15" s="53" t="s">
        <v>9</v>
      </c>
      <c r="B15" s="14" t="s">
        <v>25</v>
      </c>
      <c r="C15" s="14" t="s">
        <v>25</v>
      </c>
      <c r="D15" s="14" t="s">
        <v>25</v>
      </c>
      <c r="E15" s="14" t="s">
        <v>25</v>
      </c>
      <c r="F15" s="14" t="s">
        <v>25</v>
      </c>
      <c r="G15" s="7" t="s">
        <v>25</v>
      </c>
      <c r="H15" s="7" t="s">
        <v>25</v>
      </c>
      <c r="I15" s="15" t="s">
        <v>25</v>
      </c>
      <c r="J15" s="15" t="s">
        <v>25</v>
      </c>
      <c r="K15" s="29" t="s">
        <v>25</v>
      </c>
    </row>
    <row r="16" spans="1:11" ht="14.25">
      <c r="A16" s="53" t="s">
        <v>6</v>
      </c>
      <c r="B16" s="6">
        <v>0</v>
      </c>
      <c r="C16" s="6">
        <v>0</v>
      </c>
      <c r="D16" s="3">
        <v>1</v>
      </c>
      <c r="E16" s="3">
        <v>1</v>
      </c>
      <c r="F16" s="3">
        <v>1</v>
      </c>
      <c r="G16" s="6">
        <v>0.1</v>
      </c>
      <c r="H16" s="6">
        <v>0</v>
      </c>
      <c r="I16" s="6">
        <v>0.1</v>
      </c>
      <c r="J16" s="84">
        <v>0.030151674219011642</v>
      </c>
      <c r="K16" s="15">
        <v>0.019743516108047556</v>
      </c>
    </row>
    <row r="17" spans="1:11" ht="14.25">
      <c r="A17" s="53" t="s">
        <v>10</v>
      </c>
      <c r="B17" s="11">
        <v>9</v>
      </c>
      <c r="C17" s="4">
        <v>5</v>
      </c>
      <c r="D17" s="4">
        <v>14</v>
      </c>
      <c r="E17" s="4">
        <v>8</v>
      </c>
      <c r="F17" s="4">
        <v>10</v>
      </c>
      <c r="G17" s="4">
        <v>11</v>
      </c>
      <c r="H17" s="4">
        <v>11</v>
      </c>
      <c r="I17" s="4">
        <v>8</v>
      </c>
      <c r="J17" s="77">
        <v>9.6</v>
      </c>
      <c r="K17" s="4">
        <v>10.891601424647687</v>
      </c>
    </row>
    <row r="18" spans="1:14" ht="14.25">
      <c r="A18" s="54" t="s">
        <v>22</v>
      </c>
      <c r="B18" s="46">
        <v>10</v>
      </c>
      <c r="C18" s="44">
        <v>6</v>
      </c>
      <c r="D18" s="44">
        <v>16</v>
      </c>
      <c r="E18" s="43">
        <v>12</v>
      </c>
      <c r="F18" s="43">
        <v>13</v>
      </c>
      <c r="G18" s="44">
        <v>13</v>
      </c>
      <c r="H18" s="44">
        <f>H12+H13+H14+H16+H17</f>
        <v>12</v>
      </c>
      <c r="I18" s="44">
        <v>10</v>
      </c>
      <c r="J18" s="77">
        <v>11.6</v>
      </c>
      <c r="K18" s="101">
        <v>13.284934771314385</v>
      </c>
      <c r="L18" s="18"/>
      <c r="M18" s="18"/>
      <c r="N18" s="18"/>
    </row>
    <row r="19" spans="1:14" ht="14.25">
      <c r="A19" s="56" t="s">
        <v>11</v>
      </c>
      <c r="B19" s="45">
        <v>50</v>
      </c>
      <c r="C19" s="45">
        <v>190.3</v>
      </c>
      <c r="D19" s="45">
        <v>98.5</v>
      </c>
      <c r="E19" s="45">
        <v>106.8</v>
      </c>
      <c r="F19" s="45">
        <v>94.6</v>
      </c>
      <c r="G19" s="45">
        <v>108.9</v>
      </c>
      <c r="H19" s="45">
        <v>102.3</v>
      </c>
      <c r="I19" s="45">
        <v>155</v>
      </c>
      <c r="J19" s="49">
        <v>116.50983492318517</v>
      </c>
      <c r="K19" s="89">
        <v>108.35049184238068</v>
      </c>
      <c r="L19" s="18"/>
      <c r="M19" s="18"/>
      <c r="N19" s="18"/>
    </row>
    <row r="20" ht="14.25">
      <c r="A20" s="22"/>
    </row>
    <row r="21" spans="1:13" ht="14.25">
      <c r="A21" s="108" t="s">
        <v>58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</row>
    <row r="22" spans="1:13" ht="18" customHeight="1">
      <c r="A22" s="109" t="s">
        <v>59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</sheetData>
  <sheetProtection/>
  <mergeCells count="4">
    <mergeCell ref="A4:A5"/>
    <mergeCell ref="B4:K4"/>
    <mergeCell ref="A21:M21"/>
    <mergeCell ref="A22:M22"/>
  </mergeCells>
  <printOptions/>
  <pageMargins left="0.708661417322835" right="0.31496062992126" top="0.551181102362205" bottom="0.551181102362205" header="0.31496062992126" footer="0.31496062992126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2013-05-14T10:59:12Z</cp:lastPrinted>
  <dcterms:created xsi:type="dcterms:W3CDTF">2006-09-16T00:00:00Z</dcterms:created>
  <dcterms:modified xsi:type="dcterms:W3CDTF">2022-10-05T08:25:06Z</dcterms:modified>
  <cp:category/>
  <cp:version/>
  <cp:contentType/>
  <cp:contentStatus/>
</cp:coreProperties>
</file>