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om\"/>
    </mc:Choice>
  </mc:AlternateContent>
  <xr:revisionPtr revIDLastSave="0" documentId="13_ncr:1_{9721D343-F345-4E9E-936F-6E1F61F215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M" sheetId="1" r:id="rId1"/>
  </sheets>
  <definedNames>
    <definedName name="_xlnm._FilterDatabase" localSheetId="0" hidden="1">ROM!$CE$8:$CI$82</definedName>
    <definedName name="_xlnm.Print_Titles" localSheetId="0">ROM!$5:$5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6" i="1" l="1"/>
  <c r="BJ70" i="1"/>
  <c r="BJ69" i="1"/>
  <c r="BJ68" i="1"/>
  <c r="BJ67" i="1"/>
  <c r="BJ66" i="1"/>
  <c r="BJ65" i="1"/>
  <c r="BJ64" i="1"/>
  <c r="BJ63" i="1"/>
  <c r="BJ62" i="1"/>
  <c r="BJ61" i="1"/>
  <c r="G6" i="1" l="1"/>
  <c r="L6" i="1"/>
  <c r="Q6" i="1"/>
  <c r="AF6" i="1"/>
  <c r="AK6" i="1"/>
</calcChain>
</file>

<file path=xl/sharedStrings.xml><?xml version="1.0" encoding="utf-8"?>
<sst xmlns="http://schemas.openxmlformats.org/spreadsheetml/2006/main" count="630" uniqueCount="144">
  <si>
    <t>Animale vii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</si>
  <si>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</si>
  <si>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</si>
  <si>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</si>
  <si>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</si>
  <si>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</si>
  <si>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</si>
  <si>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</si>
  <si>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</si>
  <si>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</si>
  <si>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Produse chimice organice</t>
  </si>
  <si>
    <t>EXPORT - total</t>
  </si>
  <si>
    <t>Cod</t>
  </si>
  <si>
    <t>mii dolari SUA</t>
  </si>
  <si>
    <t>TOTAL</t>
  </si>
  <si>
    <t xml:space="preserve">                                                        mii dolari SUA</t>
  </si>
  <si>
    <t>-</t>
  </si>
  <si>
    <t>0-9</t>
  </si>
  <si>
    <t>0.</t>
  </si>
  <si>
    <t>Produse alimentare şi animale vii</t>
  </si>
  <si>
    <t>00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</si>
  <si>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</si>
  <si>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</si>
  <si>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</si>
  <si>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</si>
  <si>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</si>
  <si>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</si>
  <si>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</si>
  <si>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</si>
  <si>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</si>
  <si>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1.</t>
  </si>
  <si>
    <t>Băuturi şi tutun</t>
  </si>
  <si>
    <t>Băuturi</t>
  </si>
  <si>
    <t>Tutun brut şi prelucrat</t>
  </si>
  <si>
    <t>2.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</si>
  <si>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</si>
  <si>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</si>
  <si>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</si>
  <si>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</si>
  <si>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</si>
  <si>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</si>
  <si>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</si>
  <si>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</si>
  <si>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</si>
  <si>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</si>
  <si>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3.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</si>
  <si>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</si>
  <si>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</si>
  <si>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</si>
  <si>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</si>
  <si>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</si>
  <si>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4.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</si>
  <si>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</si>
  <si>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</si>
  <si>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</si>
  <si>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</si>
  <si>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5.</t>
  </si>
  <si>
    <t>Produse chimice şi produse derivate nespecificate în altă parte</t>
  </si>
  <si>
    <t>Produse chimice anorganice</t>
  </si>
  <si>
    <t>Produse tanante şi colorante</t>
  </si>
  <si>
    <t>Produse medicinale şi farmaceutice</t>
  </si>
  <si>
    <t>Uleiuri esenţiale, rezinoide şi substante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</si>
  <si>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</si>
  <si>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</si>
  <si>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</si>
  <si>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</si>
  <si>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6.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</si>
  <si>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</si>
  <si>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</si>
  <si>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</si>
  <si>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</si>
  <si>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</si>
  <si>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</si>
  <si>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</si>
  <si>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</si>
  <si>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</si>
  <si>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</si>
  <si>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7.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</si>
  <si>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</si>
  <si>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</si>
  <si>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</si>
  <si>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</si>
  <si>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</si>
  <si>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</si>
  <si>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</si>
  <si>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</si>
  <si>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</si>
  <si>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</si>
  <si>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8.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</si>
  <si>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</si>
  <si>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</si>
  <si>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</si>
  <si>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</si>
  <si>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</si>
  <si>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</si>
  <si>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</si>
  <si>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</si>
  <si>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</si>
  <si>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>9.</t>
  </si>
  <si>
    <t>Bunuri neclasificate în altă secţiune din CSCI</t>
  </si>
  <si>
    <t>Aur nemonetar</t>
  </si>
  <si>
    <t xml:space="preserve">   din care:</t>
  </si>
  <si>
    <t>CSCI</t>
  </si>
  <si>
    <t>I</t>
  </si>
  <si>
    <t xml:space="preserve"> II</t>
  </si>
  <si>
    <t xml:space="preserve"> III</t>
  </si>
  <si>
    <t xml:space="preserve"> IV</t>
  </si>
  <si>
    <t>Denumirea secţiunii şi capitolului</t>
  </si>
  <si>
    <t xml:space="preserve"> I </t>
  </si>
  <si>
    <t xml:space="preserve"> II </t>
  </si>
  <si>
    <t xml:space="preserve"> IV </t>
  </si>
  <si>
    <t xml:space="preserve"> TOTAL </t>
  </si>
  <si>
    <t xml:space="preserve">II  </t>
  </si>
  <si>
    <t xml:space="preserve">III  </t>
  </si>
  <si>
    <t xml:space="preserve">IV  </t>
  </si>
  <si>
    <t xml:space="preserve">TOTAL  </t>
  </si>
  <si>
    <t xml:space="preserve">I  </t>
  </si>
  <si>
    <t>III</t>
  </si>
  <si>
    <t xml:space="preserve">IV </t>
  </si>
  <si>
    <t xml:space="preserve">II 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</si>
  <si>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</si>
  <si>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</si>
  <si>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</si>
  <si>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</si>
  <si>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</si>
  <si>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</si>
  <si>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TOTAL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</si>
  <si>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I</t>
    </r>
    <r>
      <rPr>
        <b/>
        <vertAlign val="superscript"/>
        <sz val="14"/>
        <rFont val="Times New Roman CC"/>
        <family val="1"/>
        <charset val="238"/>
      </rPr>
      <t/>
    </r>
  </si>
  <si>
    <r>
      <t>II</t>
    </r>
    <r>
      <rPr>
        <b/>
        <vertAlign val="superscript"/>
        <sz val="14"/>
        <rFont val="Times New Roman CC"/>
        <family val="1"/>
        <charset val="238"/>
      </rPr>
      <t/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</si>
  <si>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</si>
  <si>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</si>
  <si>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t>II</t>
  </si>
  <si>
    <t>IV</t>
  </si>
  <si>
    <r>
      <t xml:space="preserve">p) </t>
    </r>
    <r>
      <rPr>
        <b/>
        <sz val="11"/>
        <rFont val="Times New Roman"/>
        <family val="1"/>
        <charset val="204"/>
      </rPr>
      <t>Date provizorii</t>
    </r>
  </si>
  <si>
    <r>
      <rPr>
        <b/>
        <vertAlign val="superscript"/>
        <sz val="11"/>
        <rFont val="Times New Roman"/>
        <family val="1"/>
        <charset val="204"/>
      </rPr>
      <t>r)</t>
    </r>
    <r>
      <rPr>
        <b/>
        <sz val="11"/>
        <rFont val="Times New Roman"/>
        <family val="1"/>
        <charset val="204"/>
      </rPr>
      <t xml:space="preserve"> Date revizuite</t>
    </r>
  </si>
  <si>
    <t>Bunuri livrate in calitate de ajutoare umanitare si in conformitate cu prevederile Conventiei de la Viena cu privire la relatiile diplomatice</t>
  </si>
  <si>
    <t xml:space="preserve">în anii  2005-2022, stucturate pe trimestre, secţiuni şi capitole, conform Clasificării Standard de Comerţ Internaţional (CSCI), Rev. 4 </t>
  </si>
  <si>
    <r>
      <t xml:space="preserve">   Notă:  1) </t>
    </r>
    <r>
      <rPr>
        <sz val="11"/>
        <rFont val="Times New Roman"/>
        <family val="1"/>
        <charset val="204"/>
      </rPr>
      <t>Informaţia nu include operaţiunile de export-import a întreprinderilor şi organizaţiilor din partea stîngă a Nistrului şi mun. Bender.</t>
    </r>
  </si>
  <si>
    <r>
      <t xml:space="preserve"> Sursa datelor:  </t>
    </r>
    <r>
      <rPr>
        <sz val="11"/>
        <rFont val="Times New Roman"/>
        <family val="1"/>
        <charset val="204"/>
      </rPr>
      <t>Serviciul Vamal (declaraţiile vamale de export şi import alepersoanelor juridice)</t>
    </r>
  </si>
  <si>
    <r>
      <t>EXPORTURILE  REPUBLICII MOLDOVA</t>
    </r>
    <r>
      <rPr>
        <b/>
        <vertAlign val="superscript"/>
        <sz val="16"/>
        <rFont val="Times New Roman CC"/>
        <charset val="204"/>
      </rPr>
      <t>1)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</si>
  <si>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</si>
  <si>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II </t>
    </r>
    <r>
      <rPr>
        <b/>
        <vertAlign val="superscript"/>
        <sz val="14"/>
        <rFont val="Times New Roman"/>
        <family val="1"/>
        <charset val="204"/>
      </rPr>
      <t>p)</t>
    </r>
  </si>
  <si>
    <t xml:space="preserve">III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</si>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</sst>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63">
    <font>
      <sz val="10"/>
      <name val="Arial Cyr"/>
    </font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4"/>
      <name val="Times New Roman CC"/>
      <family val="1"/>
      <charset val="238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sz val="10"/>
      <name val="Times New Roman"/>
      <family val="1"/>
      <charset val="204"/>
    </font>
    <font>
      <b/>
      <sz val="10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0"/>
      <name val="Times New Roman CC"/>
      <family val="1"/>
      <charset val="238"/>
    </font>
    <font>
      <b/>
      <sz val="10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 Cyr"/>
      <charset val="238"/>
    </font>
    <font>
      <b/>
      <sz val="12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"/>
      <family val="2"/>
      <charset val="204"/>
    </font>
    <font>
      <b/>
      <sz val="12"/>
      <name val="Times New Roman CC"/>
      <charset val="204"/>
    </font>
    <font>
      <sz val="12"/>
      <name val="Times New Roman CC"/>
      <charset val="204"/>
    </font>
    <font>
      <b/>
      <sz val="13"/>
      <name val="Times New Roman"/>
      <family val="1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4"/>
      <name val="Times New Roman"/>
      <family val="1"/>
      <charset val="204"/>
    </font>
    <font>
      <sz val="14"/>
      <name val="Arial Cyr"/>
    </font>
    <font>
      <b/>
      <vertAlign val="superscript"/>
      <sz val="14"/>
      <name val="Times New Roman CC"/>
      <family val="1"/>
      <charset val="238"/>
    </font>
    <font>
      <sz val="14"/>
      <name val="Times New Roman CC"/>
      <family val="1"/>
      <charset val="238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3"/>
      <name val="Times New Roman"/>
      <family val="1"/>
      <charset val="204"/>
    </font>
    <font>
      <sz val="12"/>
      <color theme="1"/>
      <name val="Times New Roman"/>
      <family val="2"/>
      <charset val="238"/>
    </font>
    <font>
      <b/>
      <vertAlign val="superscript"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6"/>
      <name val="Times New Roman CC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0" fillId="0" borderId="0"/>
    <xf numFmtId="0" fontId="54" fillId="0" borderId="0"/>
    <xf numFmtId="0" fontId="6" fillId="0" borderId="0"/>
    <xf numFmtId="0" fontId="1" fillId="0" borderId="0"/>
    <xf numFmtId="0" fontId="61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/>
    <xf numFmtId="1" fontId="10" fillId="0" borderId="0" xfId="0" quotePrefix="1" applyNumberFormat="1" applyFont="1" applyFill="1" applyAlignment="1">
      <alignment horizontal="center" vertical="top" wrapText="1"/>
    </xf>
    <xf numFmtId="165" fontId="12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/>
    <xf numFmtId="165" fontId="12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horizontal="right" vertical="top"/>
    </xf>
    <xf numFmtId="0" fontId="10" fillId="0" borderId="0" xfId="0" applyFont="1" applyBorder="1"/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 wrapText="1"/>
    </xf>
    <xf numFmtId="165" fontId="10" fillId="0" borderId="0" xfId="0" applyNumberFormat="1" applyFont="1" applyAlignment="1">
      <alignment vertical="top"/>
    </xf>
    <xf numFmtId="165" fontId="12" fillId="0" borderId="0" xfId="0" applyNumberFormat="1" applyFont="1" applyAlignment="1">
      <alignment vertical="top"/>
    </xf>
    <xf numFmtId="165" fontId="12" fillId="0" borderId="0" xfId="0" applyNumberFormat="1" applyFont="1" applyAlignment="1">
      <alignment horizontal="right" vertical="top"/>
    </xf>
    <xf numFmtId="0" fontId="10" fillId="0" borderId="0" xfId="0" applyFont="1"/>
    <xf numFmtId="165" fontId="10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/>
    </xf>
    <xf numFmtId="165" fontId="11" fillId="0" borderId="0" xfId="0" applyNumberFormat="1" applyFont="1" applyAlignment="1">
      <alignment vertical="top"/>
    </xf>
    <xf numFmtId="165" fontId="11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/>
    </xf>
    <xf numFmtId="165" fontId="13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49" fontId="14" fillId="0" borderId="0" xfId="0" applyNumberFormat="1" applyFont="1" applyAlignment="1">
      <alignment vertical="top" wrapText="1"/>
    </xf>
    <xf numFmtId="0" fontId="15" fillId="0" borderId="0" xfId="0" applyFont="1" applyFill="1"/>
    <xf numFmtId="165" fontId="10" fillId="0" borderId="0" xfId="0" applyNumberFormat="1" applyFont="1" applyFill="1"/>
    <xf numFmtId="165" fontId="1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5" fontId="16" fillId="0" borderId="0" xfId="0" applyNumberFormat="1" applyFont="1" applyAlignment="1">
      <alignment vertical="top"/>
    </xf>
    <xf numFmtId="165" fontId="17" fillId="0" borderId="0" xfId="0" applyNumberFormat="1" applyFont="1" applyAlignment="1">
      <alignment vertical="top"/>
    </xf>
    <xf numFmtId="165" fontId="5" fillId="0" borderId="0" xfId="0" applyNumberFormat="1" applyFont="1" applyFill="1" applyAlignment="1">
      <alignment vertical="top"/>
    </xf>
    <xf numFmtId="165" fontId="20" fillId="0" borderId="0" xfId="0" applyNumberFormat="1" applyFont="1" applyFill="1" applyAlignment="1">
      <alignment vertical="top"/>
    </xf>
    <xf numFmtId="165" fontId="2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65" fontId="3" fillId="0" borderId="0" xfId="0" applyNumberFormat="1" applyFont="1" applyFill="1" applyAlignment="1">
      <alignment vertical="top"/>
    </xf>
    <xf numFmtId="165" fontId="22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165" fontId="24" fillId="0" borderId="0" xfId="0" applyNumberFormat="1" applyFont="1" applyFill="1" applyAlignment="1">
      <alignment vertical="top"/>
    </xf>
    <xf numFmtId="165" fontId="25" fillId="0" borderId="0" xfId="0" applyNumberFormat="1" applyFont="1" applyFill="1" applyAlignment="1">
      <alignment vertical="top"/>
    </xf>
    <xf numFmtId="0" fontId="8" fillId="0" borderId="0" xfId="0" applyFont="1" applyFill="1"/>
    <xf numFmtId="0" fontId="0" fillId="0" borderId="0" xfId="0" applyFill="1"/>
    <xf numFmtId="165" fontId="26" fillId="0" borderId="0" xfId="0" applyNumberFormat="1" applyFont="1" applyAlignment="1">
      <alignment vertical="top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165" fontId="35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165" fontId="36" fillId="0" borderId="0" xfId="0" applyNumberFormat="1" applyFont="1" applyAlignment="1">
      <alignment vertical="top"/>
    </xf>
    <xf numFmtId="165" fontId="37" fillId="0" borderId="0" xfId="0" applyNumberFormat="1" applyFont="1" applyAlignment="1">
      <alignment vertical="top"/>
    </xf>
    <xf numFmtId="4" fontId="7" fillId="0" borderId="0" xfId="0" applyNumberFormat="1" applyFont="1" applyFill="1" applyAlignment="1" applyProtection="1">
      <alignment horizontal="right"/>
    </xf>
    <xf numFmtId="4" fontId="10" fillId="0" borderId="0" xfId="0" applyNumberFormat="1" applyFont="1" applyFill="1" applyAlignment="1" applyProtection="1">
      <alignment horizontal="right"/>
    </xf>
    <xf numFmtId="4" fontId="10" fillId="0" borderId="0" xfId="0" applyNumberFormat="1" applyFont="1" applyFill="1" applyBorder="1"/>
    <xf numFmtId="0" fontId="43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4" fontId="44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 applyProtection="1">
      <alignment horizontal="right" vertical="top" wrapText="1"/>
    </xf>
    <xf numFmtId="4" fontId="41" fillId="0" borderId="0" xfId="3" applyNumberFormat="1" applyFont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Alignment="1" applyProtection="1">
      <alignment horizontal="right" vertical="top" wrapText="1"/>
    </xf>
    <xf numFmtId="4" fontId="42" fillId="0" borderId="0" xfId="3" applyNumberFormat="1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1" fillId="0" borderId="0" xfId="0" applyNumberFormat="1" applyFont="1" applyFill="1" applyAlignment="1">
      <alignment horizontal="right" vertical="top" wrapText="1"/>
    </xf>
    <xf numFmtId="4" fontId="32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/>
    </xf>
    <xf numFmtId="0" fontId="47" fillId="0" borderId="1" xfId="0" applyFont="1" applyBorder="1"/>
    <xf numFmtId="49" fontId="9" fillId="0" borderId="1" xfId="0" applyNumberFormat="1" applyFont="1" applyBorder="1"/>
    <xf numFmtId="49" fontId="49" fillId="0" borderId="1" xfId="0" applyNumberFormat="1" applyFont="1" applyBorder="1"/>
    <xf numFmtId="0" fontId="46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6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right" vertical="top" wrapText="1"/>
    </xf>
    <xf numFmtId="4" fontId="43" fillId="0" borderId="0" xfId="0" applyNumberFormat="1" applyFont="1" applyFill="1" applyAlignment="1">
      <alignment horizontal="right" vertical="top" wrapText="1"/>
    </xf>
    <xf numFmtId="4" fontId="45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Fill="1" applyAlignment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34" fillId="0" borderId="0" xfId="0" applyNumberFormat="1" applyFont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17" fillId="0" borderId="0" xfId="0" applyNumberFormat="1" applyFont="1" applyBorder="1" applyAlignment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17" fillId="0" borderId="0" xfId="4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4" fontId="10" fillId="0" borderId="2" xfId="0" applyNumberFormat="1" applyFont="1" applyBorder="1" applyAlignment="1">
      <alignment horizontal="right"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4" fontId="43" fillId="0" borderId="7" xfId="0" applyNumberFormat="1" applyFont="1" applyFill="1" applyBorder="1" applyAlignment="1" applyProtection="1">
      <alignment horizontal="right" vertical="top" wrapText="1"/>
    </xf>
    <xf numFmtId="165" fontId="31" fillId="0" borderId="0" xfId="0" applyNumberFormat="1" applyFont="1" applyAlignment="1">
      <alignment horizontal="center"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0" fontId="52" fillId="0" borderId="0" xfId="0" applyFont="1"/>
    <xf numFmtId="49" fontId="51" fillId="0" borderId="0" xfId="0" applyNumberFormat="1" applyFont="1" applyAlignment="1">
      <alignment horizontal="center" vertical="top"/>
    </xf>
    <xf numFmtId="49" fontId="51" fillId="0" borderId="0" xfId="0" applyNumberFormat="1" applyFont="1" applyAlignment="1">
      <alignment vertical="top" wrapText="1"/>
    </xf>
    <xf numFmtId="165" fontId="51" fillId="0" borderId="0" xfId="0" applyNumberFormat="1" applyFont="1"/>
    <xf numFmtId="165" fontId="51" fillId="0" borderId="0" xfId="0" applyNumberFormat="1" applyFont="1" applyAlignment="1">
      <alignment vertical="top"/>
    </xf>
    <xf numFmtId="4" fontId="24" fillId="0" borderId="0" xfId="0" applyNumberFormat="1" applyFont="1" applyFill="1" applyBorder="1" applyAlignment="1">
      <alignment horizontal="right" vertical="top" wrapText="1"/>
    </xf>
    <xf numFmtId="4" fontId="53" fillId="0" borderId="7" xfId="0" applyNumberFormat="1" applyFont="1" applyFill="1" applyBorder="1" applyAlignment="1" applyProtection="1">
      <alignment horizontal="right" vertical="top" wrapText="1"/>
    </xf>
    <xf numFmtId="4" fontId="7" fillId="0" borderId="0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Alignment="1" applyProtection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31" fillId="0" borderId="0" xfId="0" applyNumberFormat="1" applyFont="1" applyAlignment="1">
      <alignment horizontal="right" vertical="top"/>
    </xf>
    <xf numFmtId="4" fontId="10" fillId="0" borderId="0" xfId="0" quotePrefix="1" applyNumberFormat="1" applyFont="1" applyFill="1" applyAlignment="1">
      <alignment horizontal="right" vertical="top" wrapText="1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55" fillId="0" borderId="0" xfId="0" applyFont="1" applyAlignment="1">
      <alignment horizontal="left" indent="4"/>
    </xf>
    <xf numFmtId="0" fontId="55" fillId="0" borderId="0" xfId="0" applyFont="1" applyAlignment="1"/>
    <xf numFmtId="4" fontId="43" fillId="0" borderId="0" xfId="0" applyNumberFormat="1" applyFont="1" applyFill="1" applyBorder="1" applyAlignment="1" applyProtection="1">
      <alignment horizontal="right" vertical="top" wrapText="1"/>
    </xf>
    <xf numFmtId="4" fontId="9" fillId="0" borderId="5" xfId="0" applyNumberFormat="1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57" fillId="0" borderId="7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 vertical="top"/>
    </xf>
    <xf numFmtId="4" fontId="58" fillId="0" borderId="0" xfId="0" applyNumberFormat="1" applyFont="1" applyFill="1" applyAlignment="1" applyProtection="1">
      <alignment horizontal="right"/>
    </xf>
    <xf numFmtId="4" fontId="59" fillId="0" borderId="0" xfId="0" applyNumberFormat="1" applyFont="1" applyFill="1" applyAlignment="1" applyProtection="1">
      <alignment horizontal="right"/>
    </xf>
    <xf numFmtId="4" fontId="60" fillId="0" borderId="7" xfId="0" applyNumberFormat="1" applyFont="1" applyFill="1" applyBorder="1" applyAlignment="1" applyProtection="1">
      <alignment horizontal="right"/>
    </xf>
    <xf numFmtId="4" fontId="60" fillId="0" borderId="7" xfId="5" applyNumberFormat="1" applyFont="1" applyFill="1" applyBorder="1" applyAlignment="1" applyProtection="1">
      <alignment horizontal="right"/>
    </xf>
    <xf numFmtId="4" fontId="59" fillId="0" borderId="0" xfId="5" applyNumberFormat="1" applyFont="1" applyFill="1" applyAlignment="1" applyProtection="1">
      <alignment horizontal="right"/>
    </xf>
    <xf numFmtId="4" fontId="58" fillId="0" borderId="0" xfId="5" applyNumberFormat="1" applyFont="1" applyFill="1" applyAlignment="1" applyProtection="1">
      <alignment horizontal="right"/>
    </xf>
    <xf numFmtId="164" fontId="10" fillId="0" borderId="0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left" vertical="top" wrapText="1" indent="1"/>
    </xf>
    <xf numFmtId="0" fontId="10" fillId="0" borderId="2" xfId="0" applyFont="1" applyFill="1" applyBorder="1" applyAlignment="1">
      <alignment horizontal="left" vertical="top" wrapText="1"/>
    </xf>
    <xf numFmtId="0" fontId="46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7" fillId="0" borderId="9" xfId="0" applyFont="1" applyBorder="1" applyAlignment="1"/>
    <xf numFmtId="0" fontId="47" fillId="0" borderId="10" xfId="0" applyFont="1" applyBorder="1" applyAlignment="1">
      <alignment horizontal="center"/>
    </xf>
    <xf numFmtId="0" fontId="46" fillId="0" borderId="1" xfId="0" applyFont="1" applyBorder="1" applyAlignment="1">
      <alignment horizontal="left"/>
    </xf>
    <xf numFmtId="0" fontId="47" fillId="0" borderId="10" xfId="0" applyFont="1" applyBorder="1" applyAlignment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/>
    </xf>
    <xf numFmtId="0" fontId="47" fillId="0" borderId="9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" fontId="18" fillId="0" borderId="8" xfId="0" applyNumberFormat="1" applyFont="1" applyBorder="1" applyAlignment="1">
      <alignment horizontal="center" vertical="top"/>
    </xf>
    <xf numFmtId="0" fontId="47" fillId="0" borderId="9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8" xfId="0" applyFont="1" applyBorder="1" applyAlignment="1">
      <alignment horizontal="center" vertical="top"/>
    </xf>
    <xf numFmtId="0" fontId="46" fillId="0" borderId="9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</cellXfs>
  <cellStyles count="6">
    <cellStyle name="Normal" xfId="0" builtinId="0"/>
    <cellStyle name="Normal 2" xfId="5" xr:uid="{00000000-0005-0000-0000-000000000000}"/>
    <cellStyle name="Обычный 2" xfId="1" xr:uid="{00000000-0005-0000-0000-000002000000}"/>
    <cellStyle name="Обычный 3" xfId="2" xr:uid="{00000000-0005-0000-0000-000003000000}"/>
    <cellStyle name="Обычный 5" xfId="3" xr:uid="{00000000-0005-0000-0000-000004000000}"/>
    <cellStyle name="Обычный_Лист1_Лист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995"/>
  <sheetViews>
    <sheetView tabSelected="1" topLeftCell="BV1" zoomScale="95" zoomScaleNormal="95" workbookViewId="0">
      <selection activeCell="CF19" sqref="CF19"/>
    </sheetView>
  </sheetViews>
  <sheetFormatPr defaultRowHeight="15.75"/>
  <cols>
    <col min="1" max="1" width="8.85546875" style="1" customWidth="1"/>
    <col min="2" max="2" width="56.5703125" customWidth="1"/>
    <col min="3" max="6" width="12.85546875" customWidth="1"/>
    <col min="7" max="7" width="15" style="2" bestFit="1" customWidth="1"/>
    <col min="8" max="11" width="12.85546875" customWidth="1"/>
    <col min="12" max="12" width="15" style="2" bestFit="1" customWidth="1"/>
    <col min="13" max="16" width="12.85546875" customWidth="1"/>
    <col min="17" max="17" width="15" style="2" bestFit="1" customWidth="1"/>
    <col min="18" max="21" width="12.85546875" customWidth="1"/>
    <col min="22" max="22" width="15" bestFit="1" customWidth="1"/>
    <col min="23" max="24" width="12.85546875" customWidth="1"/>
    <col min="25" max="25" width="12.85546875" style="3" customWidth="1"/>
    <col min="26" max="26" width="12.85546875" customWidth="1"/>
    <col min="27" max="27" width="15.28515625" customWidth="1"/>
    <col min="28" max="31" width="12.85546875" customWidth="1"/>
    <col min="32" max="32" width="15" style="3" bestFit="1" customWidth="1"/>
    <col min="33" max="36" width="12.85546875" style="3" customWidth="1"/>
    <col min="37" max="37" width="15" style="33" bestFit="1" customWidth="1"/>
    <col min="38" max="41" width="13.7109375" style="3" bestFit="1" customWidth="1"/>
    <col min="42" max="42" width="15.140625" style="3" bestFit="1" customWidth="1"/>
    <col min="43" max="45" width="12.85546875" style="3" customWidth="1"/>
    <col min="46" max="46" width="13.7109375" style="3" bestFit="1" customWidth="1"/>
    <col min="47" max="47" width="15.140625" style="3" bestFit="1" customWidth="1"/>
    <col min="48" max="51" width="13.7109375" style="67" customWidth="1"/>
    <col min="52" max="52" width="15.140625" style="67" bestFit="1" customWidth="1"/>
    <col min="53" max="56" width="13.7109375" style="67" customWidth="1"/>
    <col min="57" max="57" width="15.42578125" style="67" customWidth="1"/>
    <col min="58" max="58" width="15" style="67" bestFit="1" customWidth="1"/>
    <col min="59" max="59" width="15.42578125" style="67" customWidth="1"/>
    <col min="60" max="60" width="15.7109375" style="67" customWidth="1"/>
    <col min="61" max="61" width="15.42578125" style="67" customWidth="1"/>
    <col min="62" max="62" width="17.7109375" style="67" customWidth="1"/>
    <col min="63" max="63" width="16.85546875" customWidth="1"/>
    <col min="64" max="72" width="16" customWidth="1"/>
    <col min="73" max="76" width="13.5703125" bestFit="1" customWidth="1"/>
    <col min="77" max="77" width="14.7109375" bestFit="1" customWidth="1"/>
    <col min="78" max="89" width="14.28515625" customWidth="1"/>
    <col min="90" max="90" width="9.28515625" customWidth="1"/>
    <col min="91" max="91" width="55" customWidth="1"/>
  </cols>
  <sheetData>
    <row r="1" spans="1:91" s="1" customFormat="1" ht="24">
      <c r="A1" s="174" t="s">
        <v>139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</row>
    <row r="2" spans="1:91" s="1" customFormat="1" ht="20.25">
      <c r="A2" s="174" t="s">
        <v>136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</row>
    <row r="3" spans="1:91" ht="18.75">
      <c r="A3" s="179" t="s">
        <v>13</v>
      </c>
      <c r="B3" s="17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N3" s="101"/>
      <c r="O3" s="101"/>
      <c r="P3" s="101"/>
      <c r="Q3" s="102"/>
      <c r="R3" s="100"/>
      <c r="S3" s="183" t="s">
        <v>15</v>
      </c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</row>
    <row r="4" spans="1:91" s="3" customFormat="1" ht="18.75">
      <c r="A4" s="103" t="s">
        <v>12</v>
      </c>
      <c r="B4" s="201" t="s">
        <v>107</v>
      </c>
      <c r="C4" s="175">
        <v>2005</v>
      </c>
      <c r="D4" s="176"/>
      <c r="E4" s="176"/>
      <c r="F4" s="176"/>
      <c r="G4" s="200"/>
      <c r="H4" s="175">
        <v>2006</v>
      </c>
      <c r="I4" s="176"/>
      <c r="J4" s="176"/>
      <c r="K4" s="176"/>
      <c r="L4" s="178"/>
      <c r="M4" s="175">
        <v>2007</v>
      </c>
      <c r="N4" s="176"/>
      <c r="O4" s="176"/>
      <c r="P4" s="176"/>
      <c r="Q4" s="178"/>
      <c r="R4" s="176">
        <v>2008</v>
      </c>
      <c r="S4" s="177"/>
      <c r="T4" s="177"/>
      <c r="U4" s="177"/>
      <c r="V4" s="177"/>
      <c r="W4" s="175">
        <v>2009</v>
      </c>
      <c r="X4" s="177"/>
      <c r="Y4" s="177"/>
      <c r="Z4" s="177"/>
      <c r="AA4" s="180"/>
      <c r="AB4" s="175">
        <v>2010</v>
      </c>
      <c r="AC4" s="176"/>
      <c r="AD4" s="176"/>
      <c r="AE4" s="176"/>
      <c r="AF4" s="176"/>
      <c r="AG4" s="175">
        <v>2011</v>
      </c>
      <c r="AH4" s="184"/>
      <c r="AI4" s="184"/>
      <c r="AJ4" s="184"/>
      <c r="AK4" s="178"/>
      <c r="AL4" s="176">
        <v>2012</v>
      </c>
      <c r="AM4" s="176"/>
      <c r="AN4" s="176"/>
      <c r="AO4" s="176"/>
      <c r="AP4" s="104"/>
      <c r="AQ4" s="175">
        <v>2013</v>
      </c>
      <c r="AR4" s="176"/>
      <c r="AS4" s="184"/>
      <c r="AT4" s="184"/>
      <c r="AU4" s="178"/>
      <c r="AV4" s="175">
        <v>2014</v>
      </c>
      <c r="AW4" s="176"/>
      <c r="AX4" s="176"/>
      <c r="AY4" s="176"/>
      <c r="AZ4" s="178"/>
      <c r="BA4" s="185">
        <v>2015</v>
      </c>
      <c r="BB4" s="186"/>
      <c r="BC4" s="186"/>
      <c r="BD4" s="186"/>
      <c r="BE4" s="187"/>
      <c r="BF4" s="188">
        <v>2016</v>
      </c>
      <c r="BG4" s="189"/>
      <c r="BH4" s="189"/>
      <c r="BI4" s="189"/>
      <c r="BJ4" s="190"/>
      <c r="BK4" s="194">
        <v>2017</v>
      </c>
      <c r="BL4" s="195"/>
      <c r="BM4" s="195"/>
      <c r="BN4" s="195"/>
      <c r="BO4" s="196"/>
      <c r="BP4" s="194">
        <v>2018</v>
      </c>
      <c r="BQ4" s="195"/>
      <c r="BR4" s="195"/>
      <c r="BS4" s="195"/>
      <c r="BT4" s="196"/>
      <c r="BU4" s="194">
        <v>2019</v>
      </c>
      <c r="BV4" s="195"/>
      <c r="BW4" s="195"/>
      <c r="BX4" s="195"/>
      <c r="BY4" s="195"/>
      <c r="BZ4" s="197">
        <v>2020</v>
      </c>
      <c r="CA4" s="198"/>
      <c r="CB4" s="198"/>
      <c r="CC4" s="198"/>
      <c r="CD4" s="198"/>
      <c r="CE4" s="191">
        <v>2021</v>
      </c>
      <c r="CF4" s="192"/>
      <c r="CG4" s="192"/>
      <c r="CH4" s="193"/>
      <c r="CI4" s="173"/>
      <c r="CJ4" s="172">
        <v>2022</v>
      </c>
      <c r="CK4" s="173"/>
      <c r="CL4" s="103" t="s">
        <v>12</v>
      </c>
      <c r="CM4" s="181" t="s">
        <v>107</v>
      </c>
    </row>
    <row r="5" spans="1:91" s="3" customFormat="1" ht="27" customHeight="1">
      <c r="A5" s="105" t="s">
        <v>102</v>
      </c>
      <c r="B5" s="202"/>
      <c r="C5" s="106" t="s">
        <v>103</v>
      </c>
      <c r="D5" s="106" t="s">
        <v>104</v>
      </c>
      <c r="E5" s="106" t="s">
        <v>105</v>
      </c>
      <c r="F5" s="106" t="s">
        <v>106</v>
      </c>
      <c r="G5" s="106" t="s">
        <v>14</v>
      </c>
      <c r="H5" s="106" t="s">
        <v>103</v>
      </c>
      <c r="I5" s="106" t="s">
        <v>104</v>
      </c>
      <c r="J5" s="106" t="s">
        <v>105</v>
      </c>
      <c r="K5" s="106" t="s">
        <v>106</v>
      </c>
      <c r="L5" s="106" t="s">
        <v>14</v>
      </c>
      <c r="M5" s="106" t="s">
        <v>103</v>
      </c>
      <c r="N5" s="106" t="s">
        <v>104</v>
      </c>
      <c r="O5" s="106" t="s">
        <v>105</v>
      </c>
      <c r="P5" s="106" t="s">
        <v>106</v>
      </c>
      <c r="Q5" s="106" t="s">
        <v>14</v>
      </c>
      <c r="R5" s="106" t="s">
        <v>103</v>
      </c>
      <c r="S5" s="106" t="s">
        <v>104</v>
      </c>
      <c r="T5" s="106" t="s">
        <v>105</v>
      </c>
      <c r="U5" s="106" t="s">
        <v>106</v>
      </c>
      <c r="V5" s="106" t="s">
        <v>14</v>
      </c>
      <c r="W5" s="106" t="s">
        <v>103</v>
      </c>
      <c r="X5" s="106" t="s">
        <v>104</v>
      </c>
      <c r="Y5" s="106" t="s">
        <v>105</v>
      </c>
      <c r="Z5" s="106" t="s">
        <v>106</v>
      </c>
      <c r="AA5" s="106" t="s">
        <v>14</v>
      </c>
      <c r="AB5" s="106" t="s">
        <v>103</v>
      </c>
      <c r="AC5" s="106" t="s">
        <v>104</v>
      </c>
      <c r="AD5" s="106" t="s">
        <v>105</v>
      </c>
      <c r="AE5" s="106" t="s">
        <v>106</v>
      </c>
      <c r="AF5" s="106" t="s">
        <v>14</v>
      </c>
      <c r="AG5" s="106" t="s">
        <v>103</v>
      </c>
      <c r="AH5" s="106" t="s">
        <v>104</v>
      </c>
      <c r="AI5" s="106" t="s">
        <v>105</v>
      </c>
      <c r="AJ5" s="106" t="s">
        <v>106</v>
      </c>
      <c r="AK5" s="106" t="s">
        <v>14</v>
      </c>
      <c r="AL5" s="106" t="s">
        <v>108</v>
      </c>
      <c r="AM5" s="106" t="s">
        <v>109</v>
      </c>
      <c r="AN5" s="106" t="s">
        <v>109</v>
      </c>
      <c r="AO5" s="106" t="s">
        <v>110</v>
      </c>
      <c r="AP5" s="106" t="s">
        <v>111</v>
      </c>
      <c r="AQ5" s="106" t="s">
        <v>120</v>
      </c>
      <c r="AR5" s="106" t="s">
        <v>121</v>
      </c>
      <c r="AS5" s="106" t="s">
        <v>122</v>
      </c>
      <c r="AT5" s="106" t="s">
        <v>123</v>
      </c>
      <c r="AU5" s="106" t="s">
        <v>14</v>
      </c>
      <c r="AV5" s="99" t="s">
        <v>103</v>
      </c>
      <c r="AW5" s="99" t="s">
        <v>112</v>
      </c>
      <c r="AX5" s="99" t="s">
        <v>113</v>
      </c>
      <c r="AY5" s="99" t="s">
        <v>114</v>
      </c>
      <c r="AZ5" s="99" t="s">
        <v>115</v>
      </c>
      <c r="BA5" s="99" t="s">
        <v>116</v>
      </c>
      <c r="BB5" s="99" t="s">
        <v>112</v>
      </c>
      <c r="BC5" s="107" t="s">
        <v>113</v>
      </c>
      <c r="BD5" s="99" t="s">
        <v>114</v>
      </c>
      <c r="BE5" s="99" t="s">
        <v>115</v>
      </c>
      <c r="BF5" s="99" t="s">
        <v>103</v>
      </c>
      <c r="BG5" s="99" t="s">
        <v>119</v>
      </c>
      <c r="BH5" s="99" t="s">
        <v>117</v>
      </c>
      <c r="BI5" s="99" t="s">
        <v>118</v>
      </c>
      <c r="BJ5" s="99" t="s">
        <v>14</v>
      </c>
      <c r="BK5" s="99" t="s">
        <v>124</v>
      </c>
      <c r="BL5" s="99" t="s">
        <v>125</v>
      </c>
      <c r="BM5" s="99" t="s">
        <v>117</v>
      </c>
      <c r="BN5" s="99" t="s">
        <v>118</v>
      </c>
      <c r="BO5" s="99" t="s">
        <v>126</v>
      </c>
      <c r="BP5" s="99" t="s">
        <v>127</v>
      </c>
      <c r="BQ5" s="99" t="s">
        <v>128</v>
      </c>
      <c r="BR5" s="99" t="s">
        <v>129</v>
      </c>
      <c r="BS5" s="99" t="s">
        <v>130</v>
      </c>
      <c r="BT5" s="99" t="s">
        <v>14</v>
      </c>
      <c r="BU5" s="107" t="s">
        <v>127</v>
      </c>
      <c r="BV5" s="107" t="s">
        <v>131</v>
      </c>
      <c r="BW5" s="107" t="s">
        <v>117</v>
      </c>
      <c r="BX5" s="107" t="s">
        <v>132</v>
      </c>
      <c r="BY5" s="107" t="s">
        <v>14</v>
      </c>
      <c r="BZ5" s="156" t="s">
        <v>127</v>
      </c>
      <c r="CA5" s="156" t="s">
        <v>119</v>
      </c>
      <c r="CB5" s="156" t="s">
        <v>117</v>
      </c>
      <c r="CC5" s="156" t="s">
        <v>118</v>
      </c>
      <c r="CD5" s="156" t="s">
        <v>14</v>
      </c>
      <c r="CE5" s="157" t="s">
        <v>103</v>
      </c>
      <c r="CF5" s="156" t="s">
        <v>119</v>
      </c>
      <c r="CG5" s="158" t="s">
        <v>142</v>
      </c>
      <c r="CH5" s="158" t="s">
        <v>118</v>
      </c>
      <c r="CI5" s="158" t="s">
        <v>143</v>
      </c>
      <c r="CJ5" s="158" t="s">
        <v>140</v>
      </c>
      <c r="CK5" s="158" t="s">
        <v>141</v>
      </c>
      <c r="CL5" s="105" t="s">
        <v>102</v>
      </c>
      <c r="CM5" s="182"/>
    </row>
    <row r="6" spans="1:91" s="47" customFormat="1" ht="18.75">
      <c r="A6" s="75" t="s">
        <v>17</v>
      </c>
      <c r="B6" s="76" t="s">
        <v>11</v>
      </c>
      <c r="C6" s="109">
        <v>247902.3</v>
      </c>
      <c r="D6" s="109">
        <v>263184</v>
      </c>
      <c r="E6" s="109">
        <v>271279.8</v>
      </c>
      <c r="F6" s="109">
        <v>308552.40000000002</v>
      </c>
      <c r="G6" s="109">
        <f>C6+D6+E6+F6</f>
        <v>1090918.5</v>
      </c>
      <c r="H6" s="109">
        <v>250622.9</v>
      </c>
      <c r="I6" s="109">
        <v>216570</v>
      </c>
      <c r="J6" s="109">
        <v>250388.4</v>
      </c>
      <c r="K6" s="109">
        <v>332780.40000000002</v>
      </c>
      <c r="L6" s="109">
        <f>SUM(H6:K6)</f>
        <v>1050361.7000000002</v>
      </c>
      <c r="M6" s="109">
        <v>274352.8</v>
      </c>
      <c r="N6" s="109">
        <v>324230.8</v>
      </c>
      <c r="O6" s="109">
        <v>322257.09999999998</v>
      </c>
      <c r="P6" s="109">
        <v>419209.7</v>
      </c>
      <c r="Q6" s="109">
        <f>SUM(M6:P6)</f>
        <v>1340050.3999999999</v>
      </c>
      <c r="R6" s="109">
        <v>341881.59999999998</v>
      </c>
      <c r="S6" s="109">
        <v>390146</v>
      </c>
      <c r="T6" s="109">
        <v>465057.6</v>
      </c>
      <c r="U6" s="109">
        <v>394027.9</v>
      </c>
      <c r="V6" s="89">
        <v>1591113.1</v>
      </c>
      <c r="W6" s="109">
        <v>279689.2</v>
      </c>
      <c r="X6" s="109">
        <v>300949.59999999998</v>
      </c>
      <c r="Y6" s="109">
        <v>315064.90000000002</v>
      </c>
      <c r="Z6" s="109">
        <v>387277</v>
      </c>
      <c r="AA6" s="109">
        <v>1282980.7</v>
      </c>
      <c r="AB6" s="109">
        <v>302465.2</v>
      </c>
      <c r="AC6" s="109">
        <v>304406.40000000002</v>
      </c>
      <c r="AD6" s="109">
        <v>380862.1</v>
      </c>
      <c r="AE6" s="109">
        <v>553752.9</v>
      </c>
      <c r="AF6" s="109">
        <f>SUM(AB6:AE6)</f>
        <v>1541486.6</v>
      </c>
      <c r="AG6" s="109">
        <v>473553.3</v>
      </c>
      <c r="AH6" s="109">
        <v>521932.2</v>
      </c>
      <c r="AI6" s="109">
        <v>549419.5</v>
      </c>
      <c r="AJ6" s="109">
        <v>671910</v>
      </c>
      <c r="AK6" s="109">
        <f>SUM(AG6:AJ6)</f>
        <v>2216815</v>
      </c>
      <c r="AL6" s="81">
        <v>504720.5</v>
      </c>
      <c r="AM6" s="81">
        <v>536978.5</v>
      </c>
      <c r="AN6" s="81">
        <v>506647.5</v>
      </c>
      <c r="AO6" s="81">
        <v>613533.5</v>
      </c>
      <c r="AP6" s="81">
        <v>2161880</v>
      </c>
      <c r="AQ6" s="81">
        <v>589717.30000000005</v>
      </c>
      <c r="AR6" s="81">
        <v>546484.5</v>
      </c>
      <c r="AS6" s="81">
        <v>604791</v>
      </c>
      <c r="AT6" s="81">
        <v>687310.2</v>
      </c>
      <c r="AU6" s="81">
        <v>2428303</v>
      </c>
      <c r="AV6" s="110">
        <v>573003.5</v>
      </c>
      <c r="AW6" s="81">
        <v>599244.5</v>
      </c>
      <c r="AX6" s="81">
        <v>565222.19999999995</v>
      </c>
      <c r="AY6" s="81">
        <v>602059.4</v>
      </c>
      <c r="AZ6" s="81">
        <v>2339529.6</v>
      </c>
      <c r="BA6" s="81">
        <v>487807.5</v>
      </c>
      <c r="BB6" s="81">
        <v>504779.8</v>
      </c>
      <c r="BC6" s="81">
        <v>454994</v>
      </c>
      <c r="BD6" s="81">
        <v>519255.9</v>
      </c>
      <c r="BE6" s="81">
        <v>1966837.2</v>
      </c>
      <c r="BF6" s="165">
        <v>416443.41512000002</v>
      </c>
      <c r="BG6" s="81">
        <v>488838.27259000001</v>
      </c>
      <c r="BH6" s="81">
        <v>527304.92131000001</v>
      </c>
      <c r="BI6" s="81">
        <v>611952.03850000002</v>
      </c>
      <c r="BJ6" s="164">
        <f>IF(2044538.64752="","-",2044538.64752)</f>
        <v>2044538.6475200001</v>
      </c>
      <c r="BK6" s="89">
        <v>528166.93000000005</v>
      </c>
      <c r="BL6" s="89">
        <v>500020.52</v>
      </c>
      <c r="BM6" s="81">
        <v>623353.39</v>
      </c>
      <c r="BN6" s="89">
        <v>773431.18</v>
      </c>
      <c r="BO6" s="89">
        <v>2424972.0299999998</v>
      </c>
      <c r="BP6" s="89">
        <v>677915.43357999995</v>
      </c>
      <c r="BQ6" s="134">
        <v>636882.10346000001</v>
      </c>
      <c r="BR6" s="134">
        <v>644738.67179000005</v>
      </c>
      <c r="BS6" s="134">
        <v>746637.09259000001</v>
      </c>
      <c r="BT6" s="134">
        <v>2706173.3014199999</v>
      </c>
      <c r="BU6" s="145">
        <v>732895.97598999995</v>
      </c>
      <c r="BV6" s="134">
        <v>628317.50179999997</v>
      </c>
      <c r="BW6" s="134">
        <v>664764.06686999998</v>
      </c>
      <c r="BX6" s="134">
        <v>753186.92052000004</v>
      </c>
      <c r="BY6" s="134">
        <v>2779164.4651799998</v>
      </c>
      <c r="BZ6" s="134">
        <v>675027.19328999997</v>
      </c>
      <c r="CA6" s="134">
        <v>495149.34334999998</v>
      </c>
      <c r="CB6" s="134">
        <v>567299.05123999994</v>
      </c>
      <c r="CC6" s="134">
        <v>729630.49179999996</v>
      </c>
      <c r="CD6" s="134">
        <v>2467106.07968</v>
      </c>
      <c r="CE6" s="155">
        <v>684759.39702999999</v>
      </c>
      <c r="CF6" s="155">
        <v>646742.94383999996</v>
      </c>
      <c r="CG6" s="159">
        <v>771918.86581999995</v>
      </c>
      <c r="CH6" s="134">
        <v>1041083.33198</v>
      </c>
      <c r="CI6" s="134">
        <v>3144504.5386700002</v>
      </c>
      <c r="CJ6" s="155">
        <v>1062650.2944499999</v>
      </c>
      <c r="CK6" s="155">
        <v>1227736.06534</v>
      </c>
      <c r="CL6" s="75" t="s">
        <v>17</v>
      </c>
      <c r="CM6" s="76" t="s">
        <v>11</v>
      </c>
    </row>
    <row r="7" spans="1:91" s="11" customFormat="1" ht="18.75">
      <c r="A7" s="10"/>
      <c r="B7" s="77" t="s">
        <v>101</v>
      </c>
      <c r="C7" s="90"/>
      <c r="D7" s="90"/>
      <c r="E7" s="90"/>
      <c r="F7" s="90"/>
      <c r="G7" s="83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83"/>
      <c r="AC7" s="90"/>
      <c r="AD7" s="90"/>
      <c r="AE7" s="90"/>
      <c r="AF7" s="83"/>
      <c r="AG7" s="83"/>
      <c r="AH7" s="90"/>
      <c r="AI7" s="90"/>
      <c r="AJ7" s="90"/>
      <c r="AK7" s="91"/>
      <c r="AL7" s="82"/>
      <c r="AM7" s="82"/>
      <c r="AN7" s="82"/>
      <c r="AO7" s="82"/>
      <c r="AP7" s="82"/>
      <c r="AQ7" s="92"/>
      <c r="AR7" s="92"/>
      <c r="AS7" s="92"/>
      <c r="AT7" s="92"/>
      <c r="AU7" s="93"/>
      <c r="AV7" s="82"/>
      <c r="AW7" s="82"/>
      <c r="AX7" s="82"/>
      <c r="AY7" s="82"/>
      <c r="AZ7" s="82"/>
      <c r="BA7" s="94"/>
      <c r="BB7" s="94"/>
      <c r="BC7" s="95"/>
      <c r="BD7" s="82"/>
      <c r="BE7" s="82"/>
      <c r="BF7" s="82"/>
      <c r="BG7" s="82"/>
      <c r="BH7" s="93"/>
      <c r="BI7" s="93"/>
      <c r="BJ7" s="9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35"/>
      <c r="CM7" s="77" t="s">
        <v>101</v>
      </c>
    </row>
    <row r="8" spans="1:91" s="12" customFormat="1">
      <c r="A8" s="10" t="s">
        <v>18</v>
      </c>
      <c r="B8" s="78" t="s">
        <v>19</v>
      </c>
      <c r="C8" s="90">
        <v>47896.6</v>
      </c>
      <c r="D8" s="90">
        <v>36509.4</v>
      </c>
      <c r="E8" s="90">
        <v>44233.2</v>
      </c>
      <c r="F8" s="90">
        <v>67824.800000000003</v>
      </c>
      <c r="G8" s="111">
        <v>196464</v>
      </c>
      <c r="H8" s="90">
        <v>43938.5</v>
      </c>
      <c r="I8" s="90">
        <v>35475.599999999999</v>
      </c>
      <c r="J8" s="90">
        <v>49722.400000000001</v>
      </c>
      <c r="K8" s="90">
        <v>79184.899999999994</v>
      </c>
      <c r="L8" s="111">
        <v>208321.4</v>
      </c>
      <c r="M8" s="90">
        <v>52146.1</v>
      </c>
      <c r="N8" s="90">
        <v>49154.7</v>
      </c>
      <c r="O8" s="90">
        <v>54743.3</v>
      </c>
      <c r="P8" s="90">
        <v>96006.6</v>
      </c>
      <c r="Q8" s="111">
        <v>252050.7</v>
      </c>
      <c r="R8" s="90">
        <v>45249.9</v>
      </c>
      <c r="S8" s="90">
        <v>45849.8</v>
      </c>
      <c r="T8" s="90">
        <v>73796.899999999994</v>
      </c>
      <c r="U8" s="90">
        <v>82842.899999999994</v>
      </c>
      <c r="V8" s="83">
        <v>247739.5</v>
      </c>
      <c r="W8" s="90">
        <v>70099.7</v>
      </c>
      <c r="X8" s="90">
        <v>70381.899999999994</v>
      </c>
      <c r="Y8" s="90">
        <v>65625.2</v>
      </c>
      <c r="Z8" s="90">
        <v>106514.6</v>
      </c>
      <c r="AA8" s="83">
        <v>312621.40000000002</v>
      </c>
      <c r="AB8" s="90">
        <v>64273.4</v>
      </c>
      <c r="AC8" s="90">
        <v>46435.8</v>
      </c>
      <c r="AD8" s="90">
        <v>99874.9</v>
      </c>
      <c r="AE8" s="90">
        <v>176847.2</v>
      </c>
      <c r="AF8" s="83">
        <v>387431.3</v>
      </c>
      <c r="AG8" s="90">
        <v>99220.800000000003</v>
      </c>
      <c r="AH8" s="90">
        <v>66521</v>
      </c>
      <c r="AI8" s="90">
        <v>109772.9</v>
      </c>
      <c r="AJ8" s="90">
        <v>170791.6</v>
      </c>
      <c r="AK8" s="91">
        <v>446306.3</v>
      </c>
      <c r="AL8" s="86">
        <v>101891.5</v>
      </c>
      <c r="AM8" s="86">
        <v>86793.7</v>
      </c>
      <c r="AN8" s="86">
        <v>93320.5</v>
      </c>
      <c r="AO8" s="112">
        <v>155817.1</v>
      </c>
      <c r="AP8" s="86">
        <v>437822.8</v>
      </c>
      <c r="AQ8" s="112">
        <v>110410.4</v>
      </c>
      <c r="AR8" s="112">
        <v>76842.100000000006</v>
      </c>
      <c r="AS8" s="112">
        <v>145947.9</v>
      </c>
      <c r="AT8" s="112">
        <v>192224.7</v>
      </c>
      <c r="AU8" s="112">
        <v>525425.1</v>
      </c>
      <c r="AV8" s="82">
        <v>139136.9</v>
      </c>
      <c r="AW8" s="86">
        <v>141619.70000000001</v>
      </c>
      <c r="AX8" s="86">
        <v>160187.70000000001</v>
      </c>
      <c r="AY8" s="113">
        <v>178803.9</v>
      </c>
      <c r="AZ8" s="113">
        <v>619748.19999999995</v>
      </c>
      <c r="BA8" s="86">
        <v>132914.20000000001</v>
      </c>
      <c r="BB8" s="86">
        <v>118281.8</v>
      </c>
      <c r="BC8" s="86">
        <v>106250.5</v>
      </c>
      <c r="BD8" s="114">
        <v>131549.5</v>
      </c>
      <c r="BE8" s="86">
        <v>488996</v>
      </c>
      <c r="BF8" s="84">
        <v>86771.712270000004</v>
      </c>
      <c r="BG8" s="84">
        <v>101841.30369</v>
      </c>
      <c r="BH8" s="84">
        <v>146285.64223</v>
      </c>
      <c r="BI8" s="84">
        <v>163555.10271000001</v>
      </c>
      <c r="BJ8" s="84">
        <v>498453.76089999999</v>
      </c>
      <c r="BK8" s="96">
        <v>122196.01</v>
      </c>
      <c r="BL8" s="85">
        <v>82407.58438</v>
      </c>
      <c r="BM8" s="86">
        <v>167919.46184</v>
      </c>
      <c r="BN8" s="84">
        <v>237054.215</v>
      </c>
      <c r="BO8" s="96">
        <v>609574.35</v>
      </c>
      <c r="BP8" s="84">
        <v>158842.31867000001</v>
      </c>
      <c r="BQ8" s="84">
        <v>119444.17904</v>
      </c>
      <c r="BR8" s="84">
        <v>152353.90530000001</v>
      </c>
      <c r="BS8" s="84">
        <v>182370.35312000001</v>
      </c>
      <c r="BT8" s="84">
        <v>613010.75612999999</v>
      </c>
      <c r="BU8" s="84">
        <v>174240.52819000001</v>
      </c>
      <c r="BV8" s="146">
        <v>111359.04111999999</v>
      </c>
      <c r="BW8" s="146">
        <v>163361.95937999999</v>
      </c>
      <c r="BX8" s="146">
        <v>187803.40033999999</v>
      </c>
      <c r="BY8" s="146">
        <v>636764.92903</v>
      </c>
      <c r="BZ8" s="83">
        <v>196330.03030000001</v>
      </c>
      <c r="CA8" s="83">
        <v>123963.69998999999</v>
      </c>
      <c r="CB8" s="83">
        <v>86223.216419999997</v>
      </c>
      <c r="CC8" s="83">
        <v>119387.344</v>
      </c>
      <c r="CD8" s="83">
        <v>525904.29070999997</v>
      </c>
      <c r="CE8" s="83">
        <v>121320.01128999999</v>
      </c>
      <c r="CF8" s="83">
        <v>108896.45242</v>
      </c>
      <c r="CG8" s="83">
        <v>255332.14116</v>
      </c>
      <c r="CH8" s="83">
        <v>325436.43219000002</v>
      </c>
      <c r="CI8" s="83">
        <v>810985.03706</v>
      </c>
      <c r="CJ8" s="83">
        <v>313159.37313000002</v>
      </c>
      <c r="CK8" s="83">
        <v>280187.77187</v>
      </c>
      <c r="CL8" s="10" t="s">
        <v>18</v>
      </c>
      <c r="CM8" s="78" t="s">
        <v>19</v>
      </c>
    </row>
    <row r="9" spans="1:91" s="12" customFormat="1">
      <c r="A9" s="13" t="s">
        <v>20</v>
      </c>
      <c r="B9" s="79" t="s">
        <v>0</v>
      </c>
      <c r="C9" s="115">
        <v>443.1</v>
      </c>
      <c r="D9" s="115">
        <v>538</v>
      </c>
      <c r="E9" s="115">
        <v>455.2</v>
      </c>
      <c r="F9" s="115">
        <v>520.4</v>
      </c>
      <c r="G9" s="116">
        <v>1956.7</v>
      </c>
      <c r="H9" s="115">
        <v>595.79999999999995</v>
      </c>
      <c r="I9" s="115">
        <v>435.9</v>
      </c>
      <c r="J9" s="115">
        <v>658.9</v>
      </c>
      <c r="K9" s="115">
        <v>2178.6</v>
      </c>
      <c r="L9" s="116">
        <v>3869.2</v>
      </c>
      <c r="M9" s="115">
        <v>496.8</v>
      </c>
      <c r="N9" s="115">
        <v>98.7</v>
      </c>
      <c r="O9" s="115">
        <v>381</v>
      </c>
      <c r="P9" s="115">
        <v>1203.3</v>
      </c>
      <c r="Q9" s="116">
        <v>2179.8000000000002</v>
      </c>
      <c r="R9" s="115">
        <v>267.2</v>
      </c>
      <c r="S9" s="115">
        <v>24</v>
      </c>
      <c r="T9" s="90" t="s">
        <v>16</v>
      </c>
      <c r="U9" s="115">
        <v>76.099999999999994</v>
      </c>
      <c r="V9" s="116">
        <v>367.3</v>
      </c>
      <c r="W9" s="115">
        <v>374</v>
      </c>
      <c r="X9" s="115">
        <v>1.8</v>
      </c>
      <c r="Y9" s="115">
        <v>1134</v>
      </c>
      <c r="Z9" s="115">
        <v>788.6</v>
      </c>
      <c r="AA9" s="116">
        <v>2298.4</v>
      </c>
      <c r="AB9" s="117">
        <v>1122.3</v>
      </c>
      <c r="AC9" s="115">
        <v>1087.7</v>
      </c>
      <c r="AD9" s="115">
        <v>3858.4</v>
      </c>
      <c r="AE9" s="115">
        <v>5169.2</v>
      </c>
      <c r="AF9" s="116">
        <v>11237.6</v>
      </c>
      <c r="AG9" s="117">
        <v>1249</v>
      </c>
      <c r="AH9" s="115">
        <v>772.6</v>
      </c>
      <c r="AI9" s="115">
        <v>3629.8</v>
      </c>
      <c r="AJ9" s="115">
        <v>2518.1999999999998</v>
      </c>
      <c r="AK9" s="118">
        <v>8169.6</v>
      </c>
      <c r="AL9" s="119">
        <v>1330.3</v>
      </c>
      <c r="AM9" s="119">
        <v>2475.9</v>
      </c>
      <c r="AN9" s="119">
        <v>2329.8000000000002</v>
      </c>
      <c r="AO9" s="119">
        <v>2585.6999999999998</v>
      </c>
      <c r="AP9" s="119">
        <v>8721.7000000000007</v>
      </c>
      <c r="AQ9" s="120">
        <v>1320</v>
      </c>
      <c r="AR9" s="120">
        <v>2408.8000000000002</v>
      </c>
      <c r="AS9" s="121">
        <v>1401.8</v>
      </c>
      <c r="AT9" s="121">
        <v>2044.3</v>
      </c>
      <c r="AU9" s="121">
        <v>7174.9</v>
      </c>
      <c r="AV9" s="121">
        <v>964.5</v>
      </c>
      <c r="AW9" s="121">
        <v>2690.6</v>
      </c>
      <c r="AX9" s="121">
        <v>1101.5</v>
      </c>
      <c r="AY9" s="122">
        <v>1659.7</v>
      </c>
      <c r="AZ9" s="122">
        <v>6416.3</v>
      </c>
      <c r="BA9" s="121">
        <v>1603.8</v>
      </c>
      <c r="BB9" s="121">
        <v>109.4</v>
      </c>
      <c r="BC9" s="121">
        <v>1564.2</v>
      </c>
      <c r="BD9" s="123">
        <v>6853.5</v>
      </c>
      <c r="BE9" s="124">
        <v>10130.9</v>
      </c>
      <c r="BF9" s="87">
        <v>2504.6968700000002</v>
      </c>
      <c r="BG9" s="87">
        <v>2762.6360500000001</v>
      </c>
      <c r="BH9" s="87">
        <v>2226.6961900000001</v>
      </c>
      <c r="BI9" s="87">
        <v>2585.99827</v>
      </c>
      <c r="BJ9" s="87">
        <v>10080.02738</v>
      </c>
      <c r="BK9" s="87">
        <v>1966.22145</v>
      </c>
      <c r="BL9" s="87">
        <v>779.79084999999998</v>
      </c>
      <c r="BM9" s="87">
        <v>2729.4254000000001</v>
      </c>
      <c r="BN9" s="87">
        <v>2320.4390100000001</v>
      </c>
      <c r="BO9" s="87">
        <v>7795.8767099999995</v>
      </c>
      <c r="BP9" s="87">
        <v>2741.4326999999998</v>
      </c>
      <c r="BQ9" s="87">
        <v>4366.25918</v>
      </c>
      <c r="BR9" s="87">
        <v>3334.8085000000001</v>
      </c>
      <c r="BS9" s="87">
        <v>1213.58872</v>
      </c>
      <c r="BT9" s="87">
        <v>11656.089099999999</v>
      </c>
      <c r="BU9" s="147">
        <v>1683.24035</v>
      </c>
      <c r="BV9" s="147">
        <v>3250.0524300000002</v>
      </c>
      <c r="BW9" s="147">
        <v>3393.7693399999998</v>
      </c>
      <c r="BX9" s="147">
        <v>1687.91536</v>
      </c>
      <c r="BY9" s="147">
        <v>10014.97748</v>
      </c>
      <c r="BZ9" s="150">
        <v>4372.5501299999996</v>
      </c>
      <c r="CA9" s="150">
        <v>2097.9864499999999</v>
      </c>
      <c r="CB9" s="150">
        <v>2010.97299</v>
      </c>
      <c r="CC9" s="150">
        <v>1466.2470000000001</v>
      </c>
      <c r="CD9" s="150">
        <v>9947.7565699999996</v>
      </c>
      <c r="CE9" s="150">
        <v>3107.1464900000001</v>
      </c>
      <c r="CF9" s="150">
        <v>3258.61805</v>
      </c>
      <c r="CG9" s="150">
        <v>96.191999999999993</v>
      </c>
      <c r="CH9" s="150">
        <v>724.14452000000006</v>
      </c>
      <c r="CI9" s="150">
        <v>7186.10106</v>
      </c>
      <c r="CJ9" s="150">
        <v>2336.7886600000002</v>
      </c>
      <c r="CK9" s="150">
        <v>1707.3719000000001</v>
      </c>
      <c r="CL9" s="13" t="s">
        <v>20</v>
      </c>
      <c r="CM9" s="79" t="s">
        <v>0</v>
      </c>
    </row>
    <row r="10" spans="1:91" s="11" customFormat="1">
      <c r="A10" s="13" t="s">
        <v>1</v>
      </c>
      <c r="B10" s="79" t="s">
        <v>21</v>
      </c>
      <c r="C10" s="115">
        <v>1170.9000000000001</v>
      </c>
      <c r="D10" s="115">
        <v>773.9</v>
      </c>
      <c r="E10" s="115">
        <v>622.6</v>
      </c>
      <c r="F10" s="115">
        <v>647.4</v>
      </c>
      <c r="G10" s="116">
        <v>3214.8</v>
      </c>
      <c r="H10" s="115">
        <v>726</v>
      </c>
      <c r="I10" s="115">
        <v>406.1</v>
      </c>
      <c r="J10" s="115">
        <v>483</v>
      </c>
      <c r="K10" s="115">
        <v>1863.6</v>
      </c>
      <c r="L10" s="116">
        <v>3478.7</v>
      </c>
      <c r="M10" s="115">
        <v>832.9</v>
      </c>
      <c r="N10" s="115">
        <v>1343.7</v>
      </c>
      <c r="O10" s="115">
        <v>1571.5</v>
      </c>
      <c r="P10" s="115">
        <v>3768.2</v>
      </c>
      <c r="Q10" s="116">
        <v>7516.3</v>
      </c>
      <c r="R10" s="115">
        <v>616</v>
      </c>
      <c r="S10" s="115">
        <v>377.3</v>
      </c>
      <c r="T10" s="115">
        <v>845.3</v>
      </c>
      <c r="U10" s="115">
        <v>607.79999999999995</v>
      </c>
      <c r="V10" s="116">
        <v>2446.4</v>
      </c>
      <c r="W10" s="115">
        <v>170.9</v>
      </c>
      <c r="X10" s="115">
        <v>379.6</v>
      </c>
      <c r="Y10" s="115">
        <v>397.8</v>
      </c>
      <c r="Z10" s="115">
        <v>1167.9000000000001</v>
      </c>
      <c r="AA10" s="116">
        <v>2116.1999999999998</v>
      </c>
      <c r="AB10" s="115">
        <v>415.4</v>
      </c>
      <c r="AC10" s="115">
        <v>2046.1</v>
      </c>
      <c r="AD10" s="115">
        <v>2630.5</v>
      </c>
      <c r="AE10" s="115">
        <v>5862.9</v>
      </c>
      <c r="AF10" s="116">
        <v>10954.9</v>
      </c>
      <c r="AG10" s="115">
        <v>1251</v>
      </c>
      <c r="AH10" s="115">
        <v>3149.3</v>
      </c>
      <c r="AI10" s="115">
        <v>7252</v>
      </c>
      <c r="AJ10" s="115">
        <v>9989.1</v>
      </c>
      <c r="AK10" s="118">
        <v>21641.4</v>
      </c>
      <c r="AL10" s="119">
        <v>2540.6</v>
      </c>
      <c r="AM10" s="119">
        <v>5462.5</v>
      </c>
      <c r="AN10" s="119">
        <v>7500</v>
      </c>
      <c r="AO10" s="119">
        <v>6152.8</v>
      </c>
      <c r="AP10" s="119">
        <v>21655.9</v>
      </c>
      <c r="AQ10" s="120">
        <v>5006.6000000000004</v>
      </c>
      <c r="AR10" s="120">
        <v>1979.4</v>
      </c>
      <c r="AS10" s="121">
        <v>4632.7</v>
      </c>
      <c r="AT10" s="119">
        <v>7167.5</v>
      </c>
      <c r="AU10" s="121">
        <v>18786.2</v>
      </c>
      <c r="AV10" s="121">
        <v>771.4</v>
      </c>
      <c r="AW10" s="121">
        <v>10278.799999999999</v>
      </c>
      <c r="AX10" s="121">
        <v>16145.1</v>
      </c>
      <c r="AY10" s="122">
        <v>6501.5</v>
      </c>
      <c r="AZ10" s="122">
        <v>33696.800000000003</v>
      </c>
      <c r="BA10" s="121">
        <v>603.5</v>
      </c>
      <c r="BB10" s="121">
        <v>1313.1</v>
      </c>
      <c r="BC10" s="121">
        <v>2950.9</v>
      </c>
      <c r="BD10" s="123">
        <v>4059.9</v>
      </c>
      <c r="BE10" s="124">
        <v>8927.4</v>
      </c>
      <c r="BF10" s="87">
        <v>869.15584000000001</v>
      </c>
      <c r="BG10" s="87">
        <v>1413.51207</v>
      </c>
      <c r="BH10" s="87">
        <v>2466.7206900000001</v>
      </c>
      <c r="BI10" s="87">
        <v>3738.0250099999998</v>
      </c>
      <c r="BJ10" s="87">
        <v>8487.4136099999996</v>
      </c>
      <c r="BK10" s="87">
        <v>1902.9879000000001</v>
      </c>
      <c r="BL10" s="87">
        <v>2377.0273699999998</v>
      </c>
      <c r="BM10" s="87">
        <v>3298.7862399999999</v>
      </c>
      <c r="BN10" s="87">
        <v>3259.0627199999999</v>
      </c>
      <c r="BO10" s="87">
        <v>10837.864229999999</v>
      </c>
      <c r="BP10" s="87">
        <v>1497.6847299999999</v>
      </c>
      <c r="BQ10" s="87">
        <v>1297.9542799999999</v>
      </c>
      <c r="BR10" s="87">
        <v>2645.6089999999999</v>
      </c>
      <c r="BS10" s="87">
        <v>4280.4795800000002</v>
      </c>
      <c r="BT10" s="87">
        <v>9721.7275900000004</v>
      </c>
      <c r="BU10" s="147">
        <v>1653.3648000000001</v>
      </c>
      <c r="BV10" s="147">
        <v>1353.3035600000001</v>
      </c>
      <c r="BW10" s="147">
        <v>2059.1167</v>
      </c>
      <c r="BX10" s="147">
        <v>3662.1689700000002</v>
      </c>
      <c r="BY10" s="147">
        <v>8727.9540300000008</v>
      </c>
      <c r="BZ10" s="150">
        <v>846.06403</v>
      </c>
      <c r="CA10" s="150">
        <v>864.67594999999994</v>
      </c>
      <c r="CB10" s="150">
        <v>1710.1480300000001</v>
      </c>
      <c r="CC10" s="150">
        <v>2675.75938</v>
      </c>
      <c r="CD10" s="150">
        <v>6096.6473900000001</v>
      </c>
      <c r="CE10" s="150">
        <v>1363.27531</v>
      </c>
      <c r="CF10" s="150">
        <v>1791.3860299999999</v>
      </c>
      <c r="CG10" s="150">
        <v>2220.21189</v>
      </c>
      <c r="CH10" s="150">
        <v>2747.8346700000002</v>
      </c>
      <c r="CI10" s="150">
        <v>8122.7079000000003</v>
      </c>
      <c r="CJ10" s="150">
        <v>176.02008000000001</v>
      </c>
      <c r="CK10" s="150">
        <v>1570.1155200000001</v>
      </c>
      <c r="CL10" s="13" t="s">
        <v>1</v>
      </c>
      <c r="CM10" s="79" t="s">
        <v>21</v>
      </c>
    </row>
    <row r="11" spans="1:91" s="11" customFormat="1">
      <c r="A11" s="13" t="s">
        <v>2</v>
      </c>
      <c r="B11" s="79" t="s">
        <v>22</v>
      </c>
      <c r="C11" s="115">
        <v>1618.4</v>
      </c>
      <c r="D11" s="115">
        <v>4258.2</v>
      </c>
      <c r="E11" s="115">
        <v>5409.8</v>
      </c>
      <c r="F11" s="115">
        <v>2713.6</v>
      </c>
      <c r="G11" s="116">
        <v>14000</v>
      </c>
      <c r="H11" s="115">
        <v>2166.6</v>
      </c>
      <c r="I11" s="115">
        <v>3395.5</v>
      </c>
      <c r="J11" s="115">
        <v>3957.4</v>
      </c>
      <c r="K11" s="115">
        <v>2853.6</v>
      </c>
      <c r="L11" s="116">
        <v>12373.1</v>
      </c>
      <c r="M11" s="115">
        <v>777.8</v>
      </c>
      <c r="N11" s="115">
        <v>2758.1</v>
      </c>
      <c r="O11" s="115">
        <v>2177.6</v>
      </c>
      <c r="P11" s="115">
        <v>1644</v>
      </c>
      <c r="Q11" s="116">
        <v>7357.5</v>
      </c>
      <c r="R11" s="115">
        <v>757.9</v>
      </c>
      <c r="S11" s="115">
        <v>5077.8999999999996</v>
      </c>
      <c r="T11" s="115">
        <v>2517.6999999999998</v>
      </c>
      <c r="U11" s="115">
        <v>850.1</v>
      </c>
      <c r="V11" s="116">
        <v>9203.6</v>
      </c>
      <c r="W11" s="115">
        <v>481.2</v>
      </c>
      <c r="X11" s="115">
        <v>2052.3000000000002</v>
      </c>
      <c r="Y11" s="115">
        <v>2653.2</v>
      </c>
      <c r="Z11" s="115">
        <v>1035.2</v>
      </c>
      <c r="AA11" s="116">
        <v>6221.9</v>
      </c>
      <c r="AB11" s="115">
        <v>1309.0999999999999</v>
      </c>
      <c r="AC11" s="115">
        <v>2749.3</v>
      </c>
      <c r="AD11" s="115">
        <v>1917.8</v>
      </c>
      <c r="AE11" s="115">
        <v>1191</v>
      </c>
      <c r="AF11" s="116">
        <v>7167.2</v>
      </c>
      <c r="AG11" s="115">
        <v>1336.6</v>
      </c>
      <c r="AH11" s="115">
        <v>3173.3</v>
      </c>
      <c r="AI11" s="115">
        <v>4149.8999999999996</v>
      </c>
      <c r="AJ11" s="115">
        <v>2091</v>
      </c>
      <c r="AK11" s="118">
        <v>10750.8</v>
      </c>
      <c r="AL11" s="119">
        <v>1342.3</v>
      </c>
      <c r="AM11" s="119">
        <v>3070.6</v>
      </c>
      <c r="AN11" s="119">
        <v>3576.5</v>
      </c>
      <c r="AO11" s="119">
        <v>1755.3</v>
      </c>
      <c r="AP11" s="119">
        <v>9744.7000000000007</v>
      </c>
      <c r="AQ11" s="120">
        <v>2526.3000000000002</v>
      </c>
      <c r="AR11" s="119">
        <v>3640.7</v>
      </c>
      <c r="AS11" s="119">
        <v>6184.1</v>
      </c>
      <c r="AT11" s="119">
        <v>2658.1</v>
      </c>
      <c r="AU11" s="119">
        <v>15009.2</v>
      </c>
      <c r="AV11" s="121">
        <v>2775.1</v>
      </c>
      <c r="AW11" s="121">
        <v>5407.6</v>
      </c>
      <c r="AX11" s="86">
        <v>118281.8</v>
      </c>
      <c r="AY11" s="122">
        <v>2106.4</v>
      </c>
      <c r="AZ11" s="122">
        <v>14353.4</v>
      </c>
      <c r="BA11" s="121">
        <v>2539.1</v>
      </c>
      <c r="BB11" s="121">
        <v>3663.9</v>
      </c>
      <c r="BC11" s="121">
        <v>3909.1</v>
      </c>
      <c r="BD11" s="123">
        <v>4239.6000000000004</v>
      </c>
      <c r="BE11" s="124">
        <v>14351.7</v>
      </c>
      <c r="BF11" s="87">
        <v>3174.5299300000001</v>
      </c>
      <c r="BG11" s="87">
        <v>5302.2488000000003</v>
      </c>
      <c r="BH11" s="87">
        <v>6264.6454299999996</v>
      </c>
      <c r="BI11" s="87">
        <v>3835.7041599999998</v>
      </c>
      <c r="BJ11" s="87">
        <v>18577.12832</v>
      </c>
      <c r="BK11" s="87">
        <v>4908.9280799999997</v>
      </c>
      <c r="BL11" s="88">
        <v>7228.4665599999998</v>
      </c>
      <c r="BM11" s="87">
        <v>4953.2619299999997</v>
      </c>
      <c r="BN11" s="87">
        <v>3286.16732</v>
      </c>
      <c r="BO11" s="87">
        <v>20376.82389</v>
      </c>
      <c r="BP11" s="87">
        <v>4566.4718000000003</v>
      </c>
      <c r="BQ11" s="87">
        <v>6248.43336</v>
      </c>
      <c r="BR11" s="87">
        <v>6381.99604</v>
      </c>
      <c r="BS11" s="87">
        <v>2760.8296999999998</v>
      </c>
      <c r="BT11" s="87">
        <v>19957.730899999999</v>
      </c>
      <c r="BU11" s="147">
        <v>3498.08691</v>
      </c>
      <c r="BV11" s="147">
        <v>4928.9851799999997</v>
      </c>
      <c r="BW11" s="147">
        <v>4383.6677200000004</v>
      </c>
      <c r="BX11" s="147">
        <v>1577.93823</v>
      </c>
      <c r="BY11" s="147">
        <v>14388.678040000001</v>
      </c>
      <c r="BZ11" s="150">
        <v>1727.1708599999999</v>
      </c>
      <c r="CA11" s="150">
        <v>3064.3626800000002</v>
      </c>
      <c r="CB11" s="150">
        <v>3660.15229</v>
      </c>
      <c r="CC11" s="150">
        <v>3493.10718</v>
      </c>
      <c r="CD11" s="150">
        <v>11944.793009999999</v>
      </c>
      <c r="CE11" s="150">
        <v>2005.07556</v>
      </c>
      <c r="CF11" s="150">
        <v>3047.92614</v>
      </c>
      <c r="CG11" s="150">
        <v>4389.5282699999998</v>
      </c>
      <c r="CH11" s="150">
        <v>2871.8201600000002</v>
      </c>
      <c r="CI11" s="150">
        <v>12314.350130000001</v>
      </c>
      <c r="CJ11" s="150">
        <v>2643.9772400000002</v>
      </c>
      <c r="CK11" s="150">
        <v>4822.8329000000003</v>
      </c>
      <c r="CL11" s="13" t="s">
        <v>2</v>
      </c>
      <c r="CM11" s="79" t="s">
        <v>22</v>
      </c>
    </row>
    <row r="12" spans="1:91" s="11" customFormat="1">
      <c r="A12" s="13" t="s">
        <v>3</v>
      </c>
      <c r="B12" s="79" t="s">
        <v>23</v>
      </c>
      <c r="C12" s="115">
        <v>14.6</v>
      </c>
      <c r="D12" s="115">
        <v>104.5</v>
      </c>
      <c r="E12" s="115">
        <v>82.8</v>
      </c>
      <c r="F12" s="90" t="s">
        <v>16</v>
      </c>
      <c r="G12" s="116">
        <v>201.9</v>
      </c>
      <c r="H12" s="115">
        <v>42.3</v>
      </c>
      <c r="I12" s="115">
        <v>26.5</v>
      </c>
      <c r="J12" s="90" t="s">
        <v>16</v>
      </c>
      <c r="K12" s="115">
        <v>11.4</v>
      </c>
      <c r="L12" s="116">
        <v>80.2</v>
      </c>
      <c r="M12" s="115">
        <v>18.2</v>
      </c>
      <c r="N12" s="115">
        <v>1.8</v>
      </c>
      <c r="O12" s="115">
        <v>14.9</v>
      </c>
      <c r="P12" s="115">
        <v>0.6</v>
      </c>
      <c r="Q12" s="116">
        <v>35.5</v>
      </c>
      <c r="R12" s="115">
        <v>0.6</v>
      </c>
      <c r="S12" s="115">
        <v>2.8</v>
      </c>
      <c r="T12" s="115">
        <v>1.8</v>
      </c>
      <c r="U12" s="115">
        <v>0.8</v>
      </c>
      <c r="V12" s="116">
        <v>6</v>
      </c>
      <c r="W12" s="115">
        <v>177</v>
      </c>
      <c r="X12" s="115">
        <v>2.4</v>
      </c>
      <c r="Y12" s="115">
        <v>1.2</v>
      </c>
      <c r="Z12" s="90" t="s">
        <v>16</v>
      </c>
      <c r="AA12" s="116">
        <v>180.6</v>
      </c>
      <c r="AB12" s="90" t="s">
        <v>16</v>
      </c>
      <c r="AC12" s="115">
        <v>5.7</v>
      </c>
      <c r="AD12" s="115">
        <v>27</v>
      </c>
      <c r="AE12" s="115">
        <v>1.8</v>
      </c>
      <c r="AF12" s="116">
        <v>34.5</v>
      </c>
      <c r="AG12" s="115">
        <v>0.3</v>
      </c>
      <c r="AH12" s="115">
        <v>1.5</v>
      </c>
      <c r="AI12" s="115">
        <v>1.6</v>
      </c>
      <c r="AJ12" s="115">
        <v>4</v>
      </c>
      <c r="AK12" s="118">
        <v>7.4</v>
      </c>
      <c r="AL12" s="119" t="s">
        <v>16</v>
      </c>
      <c r="AM12" s="119">
        <v>0.7</v>
      </c>
      <c r="AN12" s="119">
        <v>95.7</v>
      </c>
      <c r="AO12" s="119">
        <v>0.2</v>
      </c>
      <c r="AP12" s="119">
        <v>96.6</v>
      </c>
      <c r="AQ12" s="119">
        <v>3.3</v>
      </c>
      <c r="AR12" s="119">
        <v>3.8</v>
      </c>
      <c r="AS12" s="119">
        <v>4.7</v>
      </c>
      <c r="AT12" s="119">
        <v>4.4000000000000004</v>
      </c>
      <c r="AU12" s="119">
        <v>16.2</v>
      </c>
      <c r="AV12" s="121">
        <v>83.1</v>
      </c>
      <c r="AW12" s="121">
        <v>3.1</v>
      </c>
      <c r="AX12" s="121">
        <v>2.5</v>
      </c>
      <c r="AY12" s="122">
        <v>4.9000000000000004</v>
      </c>
      <c r="AZ12" s="122">
        <v>93.6</v>
      </c>
      <c r="BA12" s="121">
        <v>3.7</v>
      </c>
      <c r="BB12" s="121">
        <v>3.2</v>
      </c>
      <c r="BC12" s="121">
        <v>2.8</v>
      </c>
      <c r="BD12" s="123">
        <v>54.2</v>
      </c>
      <c r="BE12" s="121">
        <v>63.9</v>
      </c>
      <c r="BF12" s="87">
        <v>1.76322</v>
      </c>
      <c r="BG12" s="87">
        <v>2.5197699999999998</v>
      </c>
      <c r="BH12" s="87">
        <v>12.12853</v>
      </c>
      <c r="BI12" s="87">
        <v>5.2546200000000001</v>
      </c>
      <c r="BJ12" s="87">
        <v>21.666139999999999</v>
      </c>
      <c r="BK12" s="87">
        <v>2.1234799999999998</v>
      </c>
      <c r="BL12" s="87">
        <v>5.8989599999999998</v>
      </c>
      <c r="BM12" s="87">
        <v>13.08859</v>
      </c>
      <c r="BN12" s="87">
        <v>7.7520300000000004</v>
      </c>
      <c r="BO12" s="87">
        <v>28.863060000000001</v>
      </c>
      <c r="BP12" s="87">
        <v>3.05287</v>
      </c>
      <c r="BQ12" s="87">
        <v>6.1586100000000004</v>
      </c>
      <c r="BR12" s="87">
        <v>2.1722000000000001</v>
      </c>
      <c r="BS12" s="87">
        <v>7.6093999999999999</v>
      </c>
      <c r="BT12" s="87">
        <v>18.993079999999999</v>
      </c>
      <c r="BU12" s="147">
        <v>12.21815</v>
      </c>
      <c r="BV12" s="147">
        <v>6.6263800000000002</v>
      </c>
      <c r="BW12" s="147">
        <v>2.08656</v>
      </c>
      <c r="BX12" s="147">
        <v>2.3438599999999998</v>
      </c>
      <c r="BY12" s="147">
        <v>23.27495</v>
      </c>
      <c r="BZ12" s="150">
        <v>2.63029</v>
      </c>
      <c r="CA12" s="150">
        <v>0.32329999999999998</v>
      </c>
      <c r="CB12" s="150">
        <v>0.22137999999999999</v>
      </c>
      <c r="CC12" s="150">
        <v>11.824310000000001</v>
      </c>
      <c r="CD12" s="150">
        <v>14.999280000000001</v>
      </c>
      <c r="CE12" s="150">
        <v>1.1313200000000001</v>
      </c>
      <c r="CF12" s="150">
        <v>38.36056</v>
      </c>
      <c r="CG12" s="150">
        <v>4.8500000000000001E-2</v>
      </c>
      <c r="CH12" s="150">
        <v>0.47066000000000002</v>
      </c>
      <c r="CI12" s="150">
        <v>40.011040000000001</v>
      </c>
      <c r="CJ12" s="150">
        <v>0.66385000000000005</v>
      </c>
      <c r="CK12" s="150">
        <v>55.216670000000001</v>
      </c>
      <c r="CL12" s="13" t="s">
        <v>3</v>
      </c>
      <c r="CM12" s="79" t="s">
        <v>23</v>
      </c>
    </row>
    <row r="13" spans="1:91" s="11" customFormat="1">
      <c r="A13" s="13" t="s">
        <v>4</v>
      </c>
      <c r="B13" s="79" t="s">
        <v>24</v>
      </c>
      <c r="C13" s="115">
        <v>14706.9</v>
      </c>
      <c r="D13" s="115">
        <v>8899.7000000000007</v>
      </c>
      <c r="E13" s="115">
        <v>12505.5</v>
      </c>
      <c r="F13" s="115">
        <v>10189.4</v>
      </c>
      <c r="G13" s="116">
        <v>46301.5</v>
      </c>
      <c r="H13" s="115">
        <v>7714.3</v>
      </c>
      <c r="I13" s="115">
        <v>10036.4</v>
      </c>
      <c r="J13" s="115">
        <v>9900.4</v>
      </c>
      <c r="K13" s="115">
        <v>17669.3</v>
      </c>
      <c r="L13" s="116">
        <v>45320.4</v>
      </c>
      <c r="M13" s="115">
        <v>6117.6</v>
      </c>
      <c r="N13" s="115">
        <v>11437.3</v>
      </c>
      <c r="O13" s="115">
        <v>1114.7</v>
      </c>
      <c r="P13" s="115">
        <v>2430.8000000000002</v>
      </c>
      <c r="Q13" s="116">
        <v>21100.400000000001</v>
      </c>
      <c r="R13" s="115">
        <v>3173.1</v>
      </c>
      <c r="S13" s="115">
        <v>5487.5</v>
      </c>
      <c r="T13" s="115">
        <v>28383.1</v>
      </c>
      <c r="U13" s="115">
        <v>19715.8</v>
      </c>
      <c r="V13" s="116">
        <v>56759.5</v>
      </c>
      <c r="W13" s="115">
        <v>19157.5</v>
      </c>
      <c r="X13" s="115">
        <v>22770</v>
      </c>
      <c r="Y13" s="115">
        <v>14063.3</v>
      </c>
      <c r="Z13" s="115">
        <v>17783.7</v>
      </c>
      <c r="AA13" s="116">
        <v>73774.5</v>
      </c>
      <c r="AB13" s="115">
        <v>14496.9</v>
      </c>
      <c r="AC13" s="115">
        <v>6837.9</v>
      </c>
      <c r="AD13" s="115">
        <v>29099.599999999999</v>
      </c>
      <c r="AE13" s="115">
        <v>28141.9</v>
      </c>
      <c r="AF13" s="116">
        <v>78576.3</v>
      </c>
      <c r="AG13" s="115">
        <v>30545.7</v>
      </c>
      <c r="AH13" s="115">
        <v>11458.1</v>
      </c>
      <c r="AI13" s="115">
        <v>27209.7</v>
      </c>
      <c r="AJ13" s="115">
        <v>16832</v>
      </c>
      <c r="AK13" s="118">
        <v>86045.5</v>
      </c>
      <c r="AL13" s="119">
        <v>12624.9</v>
      </c>
      <c r="AM13" s="119">
        <v>7572.8</v>
      </c>
      <c r="AN13" s="119">
        <v>13948.5</v>
      </c>
      <c r="AO13" s="119">
        <v>17727.5</v>
      </c>
      <c r="AP13" s="119">
        <v>51873.7</v>
      </c>
      <c r="AQ13" s="119">
        <v>19936.400000000001</v>
      </c>
      <c r="AR13" s="119">
        <v>5886.2</v>
      </c>
      <c r="AS13" s="119">
        <v>68847.3</v>
      </c>
      <c r="AT13" s="119">
        <v>44478.6</v>
      </c>
      <c r="AU13" s="119">
        <v>139148.5</v>
      </c>
      <c r="AV13" s="121">
        <v>46811.8</v>
      </c>
      <c r="AW13" s="121">
        <v>37977.199999999997</v>
      </c>
      <c r="AX13" s="125">
        <v>70691.8</v>
      </c>
      <c r="AY13" s="122">
        <v>45340</v>
      </c>
      <c r="AZ13" s="122">
        <v>200820.8</v>
      </c>
      <c r="BA13" s="121">
        <v>38447.599999999999</v>
      </c>
      <c r="BB13" s="125">
        <v>29143.1</v>
      </c>
      <c r="BC13" s="125">
        <v>37660.699999999997</v>
      </c>
      <c r="BD13" s="123">
        <v>23458.6</v>
      </c>
      <c r="BE13" s="125">
        <v>128710</v>
      </c>
      <c r="BF13" s="87">
        <v>17800.586469999998</v>
      </c>
      <c r="BG13" s="87">
        <v>37738.125950000001</v>
      </c>
      <c r="BH13" s="87">
        <v>73843.206600000005</v>
      </c>
      <c r="BI13" s="87">
        <v>43127.512880000002</v>
      </c>
      <c r="BJ13" s="87">
        <v>172509.4319</v>
      </c>
      <c r="BK13" s="87">
        <v>36621.216549999997</v>
      </c>
      <c r="BL13" s="87">
        <v>23857.940589999998</v>
      </c>
      <c r="BM13" s="87">
        <v>80254.336890000006</v>
      </c>
      <c r="BN13" s="97">
        <v>58066.6</v>
      </c>
      <c r="BO13" s="97">
        <v>198800.09</v>
      </c>
      <c r="BP13" s="87">
        <v>55949.47335</v>
      </c>
      <c r="BQ13" s="87">
        <v>37428.811730000001</v>
      </c>
      <c r="BR13" s="87">
        <v>70663.131009999997</v>
      </c>
      <c r="BS13" s="87">
        <v>76113.940430000002</v>
      </c>
      <c r="BT13" s="87">
        <v>240155.35652</v>
      </c>
      <c r="BU13" s="147">
        <v>72421.848769999997</v>
      </c>
      <c r="BV13" s="147">
        <v>39454.419249999999</v>
      </c>
      <c r="BW13" s="147">
        <v>79258.863379999995</v>
      </c>
      <c r="BX13" s="147">
        <v>58924.902159999998</v>
      </c>
      <c r="BY13" s="147">
        <v>250060.03356000001</v>
      </c>
      <c r="BZ13" s="150">
        <v>75967.783259999997</v>
      </c>
      <c r="CA13" s="150">
        <v>36345.797630000001</v>
      </c>
      <c r="CB13" s="150">
        <v>11834.69082</v>
      </c>
      <c r="CC13" s="150">
        <v>7721.4626600000001</v>
      </c>
      <c r="CD13" s="150">
        <v>131869.73436999999</v>
      </c>
      <c r="CE13" s="150">
        <v>30371.988730000001</v>
      </c>
      <c r="CF13" s="150">
        <v>28645.487880000001</v>
      </c>
      <c r="CG13" s="150">
        <v>159284.55991000001</v>
      </c>
      <c r="CH13" s="150">
        <v>170386.79188</v>
      </c>
      <c r="CI13" s="150">
        <v>388688.8284</v>
      </c>
      <c r="CJ13" s="150">
        <v>183818.76190000001</v>
      </c>
      <c r="CK13" s="150">
        <v>150126.85839000001</v>
      </c>
      <c r="CL13" s="13" t="s">
        <v>4</v>
      </c>
      <c r="CM13" s="79" t="s">
        <v>24</v>
      </c>
    </row>
    <row r="14" spans="1:91" s="11" customFormat="1">
      <c r="A14" s="13" t="s">
        <v>5</v>
      </c>
      <c r="B14" s="79" t="s">
        <v>25</v>
      </c>
      <c r="C14" s="115">
        <v>23791.3</v>
      </c>
      <c r="D14" s="115">
        <v>15389.2</v>
      </c>
      <c r="E14" s="115">
        <v>23222.3</v>
      </c>
      <c r="F14" s="115">
        <v>49126.400000000001</v>
      </c>
      <c r="G14" s="116">
        <v>111529.2</v>
      </c>
      <c r="H14" s="115">
        <v>26239.1</v>
      </c>
      <c r="I14" s="115">
        <v>14765.1</v>
      </c>
      <c r="J14" s="115">
        <v>25791.7</v>
      </c>
      <c r="K14" s="115">
        <v>45111.5</v>
      </c>
      <c r="L14" s="116">
        <v>111907.4</v>
      </c>
      <c r="M14" s="115">
        <v>34321.599999999999</v>
      </c>
      <c r="N14" s="115">
        <v>19238.7</v>
      </c>
      <c r="O14" s="115">
        <v>42268.800000000003</v>
      </c>
      <c r="P14" s="115">
        <v>78123.199999999997</v>
      </c>
      <c r="Q14" s="116">
        <v>173952.3</v>
      </c>
      <c r="R14" s="115">
        <v>30989</v>
      </c>
      <c r="S14" s="115">
        <v>19906.900000000001</v>
      </c>
      <c r="T14" s="115">
        <v>34727.800000000003</v>
      </c>
      <c r="U14" s="115">
        <v>54468.4</v>
      </c>
      <c r="V14" s="116">
        <v>140092.1</v>
      </c>
      <c r="W14" s="115">
        <v>34430.199999999997</v>
      </c>
      <c r="X14" s="115">
        <v>27941.8</v>
      </c>
      <c r="Y14" s="115">
        <v>37652.300000000003</v>
      </c>
      <c r="Z14" s="115">
        <v>79628.399999999994</v>
      </c>
      <c r="AA14" s="116">
        <v>179652.7</v>
      </c>
      <c r="AB14" s="115">
        <v>41895.800000000003</v>
      </c>
      <c r="AC14" s="115">
        <v>28999.599999999999</v>
      </c>
      <c r="AD14" s="115">
        <v>51782.7</v>
      </c>
      <c r="AE14" s="115">
        <v>106170</v>
      </c>
      <c r="AF14" s="116">
        <v>228848.1</v>
      </c>
      <c r="AG14" s="115">
        <v>54432.7</v>
      </c>
      <c r="AH14" s="115">
        <v>39548.699999999997</v>
      </c>
      <c r="AI14" s="115">
        <v>64326.7</v>
      </c>
      <c r="AJ14" s="115">
        <v>122352.7</v>
      </c>
      <c r="AK14" s="118">
        <v>280660.8</v>
      </c>
      <c r="AL14" s="119">
        <v>67127.399999999994</v>
      </c>
      <c r="AM14" s="119">
        <v>53086.5</v>
      </c>
      <c r="AN14" s="119">
        <v>59290.5</v>
      </c>
      <c r="AO14" s="119">
        <v>100343.7</v>
      </c>
      <c r="AP14" s="119">
        <v>279848.09999999998</v>
      </c>
      <c r="AQ14" s="119">
        <v>70714.899999999994</v>
      </c>
      <c r="AR14" s="119">
        <v>51134</v>
      </c>
      <c r="AS14" s="119">
        <v>53590.7</v>
      </c>
      <c r="AT14" s="119">
        <v>117197</v>
      </c>
      <c r="AU14" s="119">
        <v>292636.59999999998</v>
      </c>
      <c r="AV14" s="121">
        <v>72700</v>
      </c>
      <c r="AW14" s="125">
        <v>51476.800000000003</v>
      </c>
      <c r="AX14" s="125">
        <v>44025.8</v>
      </c>
      <c r="AY14" s="122">
        <v>100508.3</v>
      </c>
      <c r="AZ14" s="122">
        <v>268710.90000000002</v>
      </c>
      <c r="BA14" s="125">
        <v>70657</v>
      </c>
      <c r="BB14" s="121">
        <v>59576.4</v>
      </c>
      <c r="BC14" s="121">
        <v>42671.3</v>
      </c>
      <c r="BD14" s="123">
        <v>80906</v>
      </c>
      <c r="BE14" s="121">
        <v>253810.7</v>
      </c>
      <c r="BF14" s="87">
        <v>47425.715020000003</v>
      </c>
      <c r="BG14" s="87">
        <v>34117.18462</v>
      </c>
      <c r="BH14" s="87">
        <v>41683.658450000003</v>
      </c>
      <c r="BI14" s="87">
        <v>82821.556190000003</v>
      </c>
      <c r="BJ14" s="87">
        <v>206048.11428000001</v>
      </c>
      <c r="BK14" s="97">
        <v>58988.06</v>
      </c>
      <c r="BL14" s="87">
        <v>33812.606480000002</v>
      </c>
      <c r="BM14" s="88">
        <v>57804.168890000001</v>
      </c>
      <c r="BN14" s="97">
        <v>150439.1</v>
      </c>
      <c r="BO14" s="97">
        <v>301043.94</v>
      </c>
      <c r="BP14" s="87">
        <v>77752.727960000004</v>
      </c>
      <c r="BQ14" s="87">
        <v>56623.521460000004</v>
      </c>
      <c r="BR14" s="87">
        <v>52558.085270000003</v>
      </c>
      <c r="BS14" s="87">
        <v>77292.157269999996</v>
      </c>
      <c r="BT14" s="87">
        <v>264226.49196000001</v>
      </c>
      <c r="BU14" s="144">
        <v>79438.757360000003</v>
      </c>
      <c r="BV14" s="147">
        <v>55116.268009999898</v>
      </c>
      <c r="BW14" s="147">
        <v>59780.106370000001</v>
      </c>
      <c r="BX14" s="147">
        <v>99022.670459999994</v>
      </c>
      <c r="BY14" s="147">
        <v>293357.80219999998</v>
      </c>
      <c r="BZ14" s="150">
        <v>94325.046130000002</v>
      </c>
      <c r="CA14" s="150">
        <v>68726.60269</v>
      </c>
      <c r="CB14" s="150">
        <v>59063.370060000001</v>
      </c>
      <c r="CC14" s="150">
        <v>81304.487770000007</v>
      </c>
      <c r="CD14" s="150">
        <v>303419.50665</v>
      </c>
      <c r="CE14" s="150">
        <v>72588.882180000001</v>
      </c>
      <c r="CF14" s="150">
        <v>60562.831440000002</v>
      </c>
      <c r="CG14" s="150">
        <v>72045.01341</v>
      </c>
      <c r="CH14" s="150">
        <v>109758.81512</v>
      </c>
      <c r="CI14" s="150">
        <v>314955.54214999999</v>
      </c>
      <c r="CJ14" s="150">
        <v>93030.923429999995</v>
      </c>
      <c r="CK14" s="150">
        <v>96465.945770000006</v>
      </c>
      <c r="CL14" s="13" t="s">
        <v>5</v>
      </c>
      <c r="CM14" s="79" t="s">
        <v>25</v>
      </c>
    </row>
    <row r="15" spans="1:91" s="11" customFormat="1">
      <c r="A15" s="13" t="s">
        <v>6</v>
      </c>
      <c r="B15" s="79" t="s">
        <v>26</v>
      </c>
      <c r="C15" s="115">
        <v>2710.9</v>
      </c>
      <c r="D15" s="115">
        <v>4024.9</v>
      </c>
      <c r="E15" s="115">
        <v>449.2</v>
      </c>
      <c r="F15" s="115">
        <v>687</v>
      </c>
      <c r="G15" s="116">
        <v>7872</v>
      </c>
      <c r="H15" s="115">
        <v>3635.7</v>
      </c>
      <c r="I15" s="115">
        <v>3851.8</v>
      </c>
      <c r="J15" s="115">
        <v>7429.5</v>
      </c>
      <c r="K15" s="115">
        <v>4579.1000000000004</v>
      </c>
      <c r="L15" s="116">
        <v>19496.099999999999</v>
      </c>
      <c r="M15" s="115">
        <v>6299</v>
      </c>
      <c r="N15" s="115">
        <v>11170.3</v>
      </c>
      <c r="O15" s="115">
        <v>5356.8</v>
      </c>
      <c r="P15" s="115">
        <v>1056.8</v>
      </c>
      <c r="Q15" s="116">
        <v>23882.9</v>
      </c>
      <c r="R15" s="115">
        <v>816.6</v>
      </c>
      <c r="S15" s="115">
        <v>7664.4</v>
      </c>
      <c r="T15" s="115">
        <v>4481</v>
      </c>
      <c r="U15" s="115">
        <v>3117.8</v>
      </c>
      <c r="V15" s="116">
        <v>16079.8</v>
      </c>
      <c r="W15" s="115">
        <v>12415.9</v>
      </c>
      <c r="X15" s="115">
        <v>14454.2</v>
      </c>
      <c r="Y15" s="115">
        <v>6816.1</v>
      </c>
      <c r="Z15" s="115">
        <v>1772.3</v>
      </c>
      <c r="AA15" s="116">
        <v>35458.5</v>
      </c>
      <c r="AB15" s="115">
        <v>880.4</v>
      </c>
      <c r="AC15" s="115">
        <v>1647.3</v>
      </c>
      <c r="AD15" s="115">
        <v>7184.7</v>
      </c>
      <c r="AE15" s="115">
        <v>20903.599999999999</v>
      </c>
      <c r="AF15" s="116">
        <v>30616</v>
      </c>
      <c r="AG15" s="115">
        <v>2856.4</v>
      </c>
      <c r="AH15" s="115">
        <v>2017.8</v>
      </c>
      <c r="AI15" s="115">
        <v>1141.8</v>
      </c>
      <c r="AJ15" s="115">
        <v>9796.7999999999993</v>
      </c>
      <c r="AK15" s="118">
        <v>15812.8</v>
      </c>
      <c r="AL15" s="119">
        <v>9090.7999999999993</v>
      </c>
      <c r="AM15" s="119">
        <v>8083.9</v>
      </c>
      <c r="AN15" s="119">
        <v>2903.2</v>
      </c>
      <c r="AO15" s="119">
        <v>17267.400000000001</v>
      </c>
      <c r="AP15" s="119">
        <v>37345.300000000003</v>
      </c>
      <c r="AQ15" s="119">
        <v>7206.2</v>
      </c>
      <c r="AR15" s="119">
        <v>9306.7999999999993</v>
      </c>
      <c r="AS15" s="119">
        <v>8689.7999999999993</v>
      </c>
      <c r="AT15" s="119">
        <v>8590.7000000000007</v>
      </c>
      <c r="AU15" s="119">
        <v>33793.5</v>
      </c>
      <c r="AV15" s="121">
        <v>4739.8</v>
      </c>
      <c r="AW15" s="121">
        <v>25777.4</v>
      </c>
      <c r="AX15" s="125">
        <v>20973.7</v>
      </c>
      <c r="AY15" s="122">
        <v>13996.4</v>
      </c>
      <c r="AZ15" s="122">
        <v>65487.3</v>
      </c>
      <c r="BA15" s="121">
        <v>11071.8</v>
      </c>
      <c r="BB15" s="121">
        <v>17985.599999999999</v>
      </c>
      <c r="BC15" s="121">
        <v>14796.7</v>
      </c>
      <c r="BD15" s="123">
        <v>4189.7</v>
      </c>
      <c r="BE15" s="121">
        <v>48043.8</v>
      </c>
      <c r="BF15" s="87">
        <v>7588.0890099999997</v>
      </c>
      <c r="BG15" s="87">
        <v>15193.94425</v>
      </c>
      <c r="BH15" s="87">
        <v>13341.98338</v>
      </c>
      <c r="BI15" s="87">
        <v>16640.565770000001</v>
      </c>
      <c r="BJ15" s="87">
        <v>52764.582410000003</v>
      </c>
      <c r="BK15" s="87">
        <v>10016.3151</v>
      </c>
      <c r="BL15" s="87">
        <v>9933.5781100000004</v>
      </c>
      <c r="BM15" s="87">
        <v>13827.62545</v>
      </c>
      <c r="BN15" s="87">
        <v>7379.3682900000003</v>
      </c>
      <c r="BO15" s="87">
        <v>41156.88695</v>
      </c>
      <c r="BP15" s="87">
        <v>6006.2317000000003</v>
      </c>
      <c r="BQ15" s="87">
        <v>6307.0938200000001</v>
      </c>
      <c r="BR15" s="87">
        <v>10911.500179999999</v>
      </c>
      <c r="BS15" s="87">
        <v>7658.6173200000003</v>
      </c>
      <c r="BT15" s="87">
        <v>30883.443019999999</v>
      </c>
      <c r="BU15" s="147">
        <v>3244.4649300000001</v>
      </c>
      <c r="BV15" s="147">
        <v>2163.7811000000002</v>
      </c>
      <c r="BW15" s="147">
        <v>8248.9345300000004</v>
      </c>
      <c r="BX15" s="147">
        <v>8063.2691699999996</v>
      </c>
      <c r="BY15" s="147">
        <v>21720.44973</v>
      </c>
      <c r="BZ15" s="150">
        <v>6202.7123199999996</v>
      </c>
      <c r="CA15" s="150">
        <v>4215.1624700000002</v>
      </c>
      <c r="CB15" s="150">
        <v>3358.06394</v>
      </c>
      <c r="CC15" s="150">
        <v>4901.7528899999998</v>
      </c>
      <c r="CD15" s="150">
        <v>18677.691620000001</v>
      </c>
      <c r="CE15" s="150">
        <v>2317.8512500000002</v>
      </c>
      <c r="CF15" s="150">
        <v>3912.7428599999998</v>
      </c>
      <c r="CG15" s="150">
        <v>9425.9412599999996</v>
      </c>
      <c r="CH15" s="150">
        <v>17055.90841</v>
      </c>
      <c r="CI15" s="150">
        <v>32712.443780000001</v>
      </c>
      <c r="CJ15" s="150">
        <v>9557.4488999999994</v>
      </c>
      <c r="CK15" s="150">
        <v>3737.2921700000002</v>
      </c>
      <c r="CL15" s="13" t="s">
        <v>6</v>
      </c>
      <c r="CM15" s="79" t="s">
        <v>26</v>
      </c>
    </row>
    <row r="16" spans="1:91" s="11" customFormat="1" ht="18" customHeight="1">
      <c r="A16" s="13" t="s">
        <v>7</v>
      </c>
      <c r="B16" s="79" t="s">
        <v>27</v>
      </c>
      <c r="C16" s="115">
        <v>402.6</v>
      </c>
      <c r="D16" s="115">
        <v>238.8</v>
      </c>
      <c r="E16" s="115">
        <v>335.3</v>
      </c>
      <c r="F16" s="115">
        <v>1307.7</v>
      </c>
      <c r="G16" s="116">
        <v>2284.4</v>
      </c>
      <c r="H16" s="115">
        <v>369</v>
      </c>
      <c r="I16" s="115">
        <v>374.6</v>
      </c>
      <c r="J16" s="115">
        <v>401.9</v>
      </c>
      <c r="K16" s="115">
        <v>1029</v>
      </c>
      <c r="L16" s="116">
        <v>2174.5</v>
      </c>
      <c r="M16" s="115">
        <v>445.9</v>
      </c>
      <c r="N16" s="115">
        <v>340.9</v>
      </c>
      <c r="O16" s="115">
        <v>452.1</v>
      </c>
      <c r="P16" s="115">
        <v>1041.5</v>
      </c>
      <c r="Q16" s="116">
        <v>2280.4</v>
      </c>
      <c r="R16" s="115">
        <v>739.6</v>
      </c>
      <c r="S16" s="115">
        <v>533.20000000000005</v>
      </c>
      <c r="T16" s="115">
        <v>540.79999999999995</v>
      </c>
      <c r="U16" s="115">
        <v>1147</v>
      </c>
      <c r="V16" s="116">
        <v>2960.6</v>
      </c>
      <c r="W16" s="115">
        <v>464.4</v>
      </c>
      <c r="X16" s="115">
        <v>614</v>
      </c>
      <c r="Y16" s="115">
        <v>535.9</v>
      </c>
      <c r="Z16" s="115">
        <v>1260.0999999999999</v>
      </c>
      <c r="AA16" s="116">
        <v>2874.4</v>
      </c>
      <c r="AB16" s="115">
        <v>685</v>
      </c>
      <c r="AC16" s="115">
        <v>555.9</v>
      </c>
      <c r="AD16" s="115">
        <v>580.5</v>
      </c>
      <c r="AE16" s="115">
        <v>1413.2</v>
      </c>
      <c r="AF16" s="116">
        <v>3234.6</v>
      </c>
      <c r="AG16" s="115">
        <v>683.9</v>
      </c>
      <c r="AH16" s="115">
        <v>638.20000000000005</v>
      </c>
      <c r="AI16" s="115">
        <v>608.79999999999995</v>
      </c>
      <c r="AJ16" s="115">
        <v>1109.3</v>
      </c>
      <c r="AK16" s="118">
        <v>3040.2</v>
      </c>
      <c r="AL16" s="119">
        <v>794.5</v>
      </c>
      <c r="AM16" s="119">
        <v>842.4</v>
      </c>
      <c r="AN16" s="119">
        <v>670.3</v>
      </c>
      <c r="AO16" s="119">
        <v>1482.9</v>
      </c>
      <c r="AP16" s="119">
        <v>3790.1</v>
      </c>
      <c r="AQ16" s="119">
        <v>1383.5</v>
      </c>
      <c r="AR16" s="119">
        <v>1399.1</v>
      </c>
      <c r="AS16" s="119">
        <v>1665.7</v>
      </c>
      <c r="AT16" s="119">
        <v>2162.1999999999998</v>
      </c>
      <c r="AU16" s="119">
        <v>6610.5</v>
      </c>
      <c r="AV16" s="121">
        <v>1875.7</v>
      </c>
      <c r="AW16" s="121">
        <v>1355.4</v>
      </c>
      <c r="AX16" s="125">
        <v>1382.2</v>
      </c>
      <c r="AY16" s="122">
        <v>2124.3000000000002</v>
      </c>
      <c r="AZ16" s="122">
        <v>6737.6</v>
      </c>
      <c r="BA16" s="121">
        <v>1713.2</v>
      </c>
      <c r="BB16" s="121">
        <v>1656.5</v>
      </c>
      <c r="BC16" s="121">
        <v>1504.5</v>
      </c>
      <c r="BD16" s="123">
        <v>2313.1</v>
      </c>
      <c r="BE16" s="121">
        <v>7187.3</v>
      </c>
      <c r="BF16" s="87">
        <v>2000.50522</v>
      </c>
      <c r="BG16" s="87">
        <v>1613.7786900000001</v>
      </c>
      <c r="BH16" s="87">
        <v>1803.1924300000001</v>
      </c>
      <c r="BI16" s="87">
        <v>2909.97388</v>
      </c>
      <c r="BJ16" s="87">
        <v>8327.4502200000006</v>
      </c>
      <c r="BK16" s="87">
        <v>2292.6286</v>
      </c>
      <c r="BL16" s="87">
        <v>2035.1253400000001</v>
      </c>
      <c r="BM16" s="87">
        <v>2482.1474800000001</v>
      </c>
      <c r="BN16" s="87">
        <v>3376.1577499999999</v>
      </c>
      <c r="BO16" s="87">
        <v>10186.05917</v>
      </c>
      <c r="BP16" s="87">
        <v>2795.71333</v>
      </c>
      <c r="BQ16" s="87">
        <v>2485.4543899999999</v>
      </c>
      <c r="BR16" s="87">
        <v>2566.7988799999998</v>
      </c>
      <c r="BS16" s="87">
        <v>3749.9004100000002</v>
      </c>
      <c r="BT16" s="87">
        <v>11597.86701</v>
      </c>
      <c r="BU16" s="147">
        <v>2803.5280699999998</v>
      </c>
      <c r="BV16" s="147">
        <v>2014.23387</v>
      </c>
      <c r="BW16" s="147">
        <v>2385.6770499999998</v>
      </c>
      <c r="BX16" s="147">
        <v>3072.2571200000002</v>
      </c>
      <c r="BY16" s="147">
        <v>10275.696110000001</v>
      </c>
      <c r="BZ16" s="150">
        <v>2716.0003299999998</v>
      </c>
      <c r="CA16" s="150">
        <v>995.66366000000005</v>
      </c>
      <c r="CB16" s="150">
        <v>1888.4016300000001</v>
      </c>
      <c r="CC16" s="150">
        <v>2715.01323</v>
      </c>
      <c r="CD16" s="150">
        <v>8315.0788499999999</v>
      </c>
      <c r="CE16" s="150">
        <v>2669.5278600000001</v>
      </c>
      <c r="CF16" s="150">
        <v>2091.2400400000001</v>
      </c>
      <c r="CG16" s="150">
        <v>2582.2034899999999</v>
      </c>
      <c r="CH16" s="150">
        <v>3457.31783</v>
      </c>
      <c r="CI16" s="150">
        <v>10800.289220000001</v>
      </c>
      <c r="CJ16" s="150">
        <v>2749.6015200000002</v>
      </c>
      <c r="CK16" s="150">
        <v>2884.5759800000001</v>
      </c>
      <c r="CL16" s="13" t="s">
        <v>7</v>
      </c>
      <c r="CM16" s="79" t="s">
        <v>27</v>
      </c>
    </row>
    <row r="17" spans="1:91" s="11" customFormat="1" ht="18.75" customHeight="1">
      <c r="A17" s="13" t="s">
        <v>8</v>
      </c>
      <c r="B17" s="79" t="s">
        <v>28</v>
      </c>
      <c r="C17" s="115">
        <v>2831.9</v>
      </c>
      <c r="D17" s="115">
        <v>2026.8</v>
      </c>
      <c r="E17" s="115">
        <v>897.7</v>
      </c>
      <c r="F17" s="115">
        <v>2426.5</v>
      </c>
      <c r="G17" s="116">
        <v>8182.9</v>
      </c>
      <c r="H17" s="115">
        <v>2194.1</v>
      </c>
      <c r="I17" s="115">
        <v>1918.5</v>
      </c>
      <c r="J17" s="115">
        <v>917.5</v>
      </c>
      <c r="K17" s="115">
        <v>3617</v>
      </c>
      <c r="L17" s="116">
        <v>8647.1</v>
      </c>
      <c r="M17" s="115">
        <v>2279.6</v>
      </c>
      <c r="N17" s="115">
        <v>1963.8</v>
      </c>
      <c r="O17" s="115">
        <v>560.29999999999995</v>
      </c>
      <c r="P17" s="115">
        <v>5963.6</v>
      </c>
      <c r="Q17" s="116">
        <v>10767.3</v>
      </c>
      <c r="R17" s="115">
        <v>7108.3</v>
      </c>
      <c r="S17" s="115">
        <v>6026.1</v>
      </c>
      <c r="T17" s="115">
        <v>1898.1</v>
      </c>
      <c r="U17" s="115">
        <v>2734.6</v>
      </c>
      <c r="V17" s="116">
        <v>17767.099999999999</v>
      </c>
      <c r="W17" s="115">
        <v>2231.1</v>
      </c>
      <c r="X17" s="115">
        <v>1734</v>
      </c>
      <c r="Y17" s="115">
        <v>1920</v>
      </c>
      <c r="Z17" s="115">
        <v>2874.7</v>
      </c>
      <c r="AA17" s="116">
        <v>8759.7999999999993</v>
      </c>
      <c r="AB17" s="115">
        <v>3265.6</v>
      </c>
      <c r="AC17" s="115">
        <v>2054.6999999999998</v>
      </c>
      <c r="AD17" s="115">
        <v>2254.5</v>
      </c>
      <c r="AE17" s="115">
        <v>7645.3</v>
      </c>
      <c r="AF17" s="116">
        <v>15220.1</v>
      </c>
      <c r="AG17" s="115">
        <v>6271.4</v>
      </c>
      <c r="AH17" s="115">
        <v>5066.1000000000004</v>
      </c>
      <c r="AI17" s="115">
        <v>483.2</v>
      </c>
      <c r="AJ17" s="115">
        <v>5722.4</v>
      </c>
      <c r="AK17" s="118">
        <v>17543.099999999999</v>
      </c>
      <c r="AL17" s="119">
        <v>6662.8</v>
      </c>
      <c r="AM17" s="119">
        <v>5267.7</v>
      </c>
      <c r="AN17" s="119">
        <v>1946.6</v>
      </c>
      <c r="AO17" s="119">
        <v>7690.8</v>
      </c>
      <c r="AP17" s="119">
        <v>21567.9</v>
      </c>
      <c r="AQ17" s="120">
        <v>1729.4</v>
      </c>
      <c r="AR17" s="120">
        <v>248.5</v>
      </c>
      <c r="AS17" s="121">
        <v>372.2</v>
      </c>
      <c r="AT17" s="121">
        <v>7420.8</v>
      </c>
      <c r="AU17" s="121">
        <v>9770.9</v>
      </c>
      <c r="AV17" s="121">
        <v>8113.9</v>
      </c>
      <c r="AW17" s="121">
        <v>5932.9</v>
      </c>
      <c r="AX17" s="125">
        <v>1093.9000000000001</v>
      </c>
      <c r="AY17" s="122">
        <v>6071.4</v>
      </c>
      <c r="AZ17" s="122">
        <v>21212.1</v>
      </c>
      <c r="BA17" s="121">
        <v>5784.5</v>
      </c>
      <c r="BB17" s="121">
        <v>4225.7</v>
      </c>
      <c r="BC17" s="121">
        <v>709.5</v>
      </c>
      <c r="BD17" s="123">
        <v>5147.1000000000004</v>
      </c>
      <c r="BE17" s="121">
        <v>15866.8</v>
      </c>
      <c r="BF17" s="87">
        <v>4957.4967500000002</v>
      </c>
      <c r="BG17" s="87">
        <v>1362.94092</v>
      </c>
      <c r="BH17" s="87">
        <v>2235.5447300000001</v>
      </c>
      <c r="BI17" s="87">
        <v>7317.1247599999997</v>
      </c>
      <c r="BJ17" s="87">
        <v>15873.10716</v>
      </c>
      <c r="BK17" s="87">
        <v>4889.7014600000002</v>
      </c>
      <c r="BL17" s="87">
        <v>1575.9231500000001</v>
      </c>
      <c r="BM17" s="88">
        <v>1879.73172</v>
      </c>
      <c r="BN17" s="87">
        <v>7858.9259300000003</v>
      </c>
      <c r="BO17" s="87">
        <v>16204.28226</v>
      </c>
      <c r="BP17" s="87">
        <v>7022.1152700000002</v>
      </c>
      <c r="BQ17" s="87">
        <v>3992.4716100000001</v>
      </c>
      <c r="BR17" s="87">
        <v>2433.38429</v>
      </c>
      <c r="BS17" s="87">
        <v>8589.5227500000001</v>
      </c>
      <c r="BT17" s="87">
        <v>22037.493920000001</v>
      </c>
      <c r="BU17" s="87">
        <v>8859.9941099999996</v>
      </c>
      <c r="BV17" s="147">
        <v>2331.0726</v>
      </c>
      <c r="BW17" s="147">
        <v>3116.4913000000001</v>
      </c>
      <c r="BX17" s="147">
        <v>11200.615760000001</v>
      </c>
      <c r="BY17" s="147">
        <v>25508.173770000001</v>
      </c>
      <c r="BZ17" s="150">
        <v>9439.6334200000001</v>
      </c>
      <c r="CA17" s="150">
        <v>6940.6161400000001</v>
      </c>
      <c r="CB17" s="150">
        <v>1674.66445</v>
      </c>
      <c r="CC17" s="150">
        <v>13795.24416</v>
      </c>
      <c r="CD17" s="150">
        <v>31850.158169999999</v>
      </c>
      <c r="CE17" s="150">
        <v>5658.9794499999998</v>
      </c>
      <c r="CF17" s="150">
        <v>4335.1159299999999</v>
      </c>
      <c r="CG17" s="150">
        <v>3589.8050600000001</v>
      </c>
      <c r="CH17" s="150">
        <v>16976.617750000001</v>
      </c>
      <c r="CI17" s="150">
        <v>30560.518189999999</v>
      </c>
      <c r="CJ17" s="150">
        <v>17130.69989</v>
      </c>
      <c r="CK17" s="150">
        <v>16806.744019999998</v>
      </c>
      <c r="CL17" s="13" t="s">
        <v>8</v>
      </c>
      <c r="CM17" s="79" t="s">
        <v>28</v>
      </c>
    </row>
    <row r="18" spans="1:91" s="11" customFormat="1">
      <c r="A18" s="13" t="s">
        <v>9</v>
      </c>
      <c r="B18" s="79" t="s">
        <v>29</v>
      </c>
      <c r="C18" s="115">
        <v>206</v>
      </c>
      <c r="D18" s="115">
        <v>255.4</v>
      </c>
      <c r="E18" s="115">
        <v>252.8</v>
      </c>
      <c r="F18" s="115">
        <v>206.4</v>
      </c>
      <c r="G18" s="116">
        <v>920.6</v>
      </c>
      <c r="H18" s="115">
        <v>255.6</v>
      </c>
      <c r="I18" s="115">
        <v>265.2</v>
      </c>
      <c r="J18" s="115">
        <v>182.1</v>
      </c>
      <c r="K18" s="115">
        <v>271.8</v>
      </c>
      <c r="L18" s="116">
        <v>974.7</v>
      </c>
      <c r="M18" s="115">
        <v>556.70000000000005</v>
      </c>
      <c r="N18" s="115">
        <v>801.4</v>
      </c>
      <c r="O18" s="115">
        <v>845.6</v>
      </c>
      <c r="P18" s="115">
        <v>774.6</v>
      </c>
      <c r="Q18" s="116">
        <v>2978.3</v>
      </c>
      <c r="R18" s="115">
        <v>781.6</v>
      </c>
      <c r="S18" s="115">
        <v>749.7</v>
      </c>
      <c r="T18" s="115">
        <v>401.3</v>
      </c>
      <c r="U18" s="115">
        <v>124.5</v>
      </c>
      <c r="V18" s="116">
        <v>2057.1</v>
      </c>
      <c r="W18" s="115">
        <v>197.5</v>
      </c>
      <c r="X18" s="115">
        <v>431.8</v>
      </c>
      <c r="Y18" s="115">
        <v>451.4</v>
      </c>
      <c r="Z18" s="115">
        <v>203.7</v>
      </c>
      <c r="AA18" s="116">
        <v>1284.4000000000001</v>
      </c>
      <c r="AB18" s="115">
        <v>202.9</v>
      </c>
      <c r="AC18" s="115">
        <v>451.6</v>
      </c>
      <c r="AD18" s="115">
        <v>539.20000000000005</v>
      </c>
      <c r="AE18" s="115">
        <v>348.3</v>
      </c>
      <c r="AF18" s="116">
        <v>1542</v>
      </c>
      <c r="AG18" s="115">
        <v>593.79999999999995</v>
      </c>
      <c r="AH18" s="115">
        <v>695.4</v>
      </c>
      <c r="AI18" s="115">
        <v>969.4</v>
      </c>
      <c r="AJ18" s="115">
        <v>376.1</v>
      </c>
      <c r="AK18" s="118">
        <v>2634.7</v>
      </c>
      <c r="AL18" s="119">
        <v>377.9</v>
      </c>
      <c r="AM18" s="119">
        <v>930.7</v>
      </c>
      <c r="AN18" s="119">
        <v>1059.4000000000001</v>
      </c>
      <c r="AO18" s="119">
        <v>810.8</v>
      </c>
      <c r="AP18" s="119">
        <v>3178.8</v>
      </c>
      <c r="AQ18" s="120">
        <v>583.79999999999995</v>
      </c>
      <c r="AR18" s="120">
        <v>834.8</v>
      </c>
      <c r="AS18" s="121">
        <v>558.9</v>
      </c>
      <c r="AT18" s="121">
        <v>501.1</v>
      </c>
      <c r="AU18" s="121">
        <v>2478.6</v>
      </c>
      <c r="AV18" s="121">
        <v>301.60000000000002</v>
      </c>
      <c r="AW18" s="121">
        <v>719.9</v>
      </c>
      <c r="AX18" s="125">
        <v>706.9</v>
      </c>
      <c r="AY18" s="122">
        <v>491</v>
      </c>
      <c r="AZ18" s="122">
        <v>2219.4</v>
      </c>
      <c r="BA18" s="121">
        <v>490</v>
      </c>
      <c r="BB18" s="121">
        <v>604.9</v>
      </c>
      <c r="BC18" s="121">
        <v>480.8</v>
      </c>
      <c r="BD18" s="123">
        <v>327.8</v>
      </c>
      <c r="BE18" s="121">
        <v>1903.5</v>
      </c>
      <c r="BF18" s="87">
        <v>449.17394000000002</v>
      </c>
      <c r="BG18" s="87">
        <v>2334.41257</v>
      </c>
      <c r="BH18" s="87">
        <v>2407.8658</v>
      </c>
      <c r="BI18" s="87">
        <v>573.38716999999997</v>
      </c>
      <c r="BJ18" s="87">
        <v>5764.8394799999996</v>
      </c>
      <c r="BK18" s="87">
        <v>604.90214000000003</v>
      </c>
      <c r="BL18" s="87">
        <v>801.22697000000005</v>
      </c>
      <c r="BM18" s="87">
        <v>676.88924999999995</v>
      </c>
      <c r="BN18" s="87">
        <v>1060.6449299999999</v>
      </c>
      <c r="BO18" s="87">
        <v>3143.66329</v>
      </c>
      <c r="BP18" s="87">
        <v>507.41496000000001</v>
      </c>
      <c r="BQ18" s="87">
        <v>688.02059999999994</v>
      </c>
      <c r="BR18" s="87">
        <v>856.41993000000002</v>
      </c>
      <c r="BS18" s="87">
        <v>703.70753999999999</v>
      </c>
      <c r="BT18" s="87">
        <v>2755.5630299999998</v>
      </c>
      <c r="BU18" s="147">
        <v>625.02473999999995</v>
      </c>
      <c r="BV18" s="147">
        <v>740.29873999999995</v>
      </c>
      <c r="BW18" s="147">
        <v>733.24643000000003</v>
      </c>
      <c r="BX18" s="147">
        <v>589.31925000000001</v>
      </c>
      <c r="BY18" s="147">
        <v>2687.8891600000002</v>
      </c>
      <c r="BZ18" s="150">
        <v>730.43952999999999</v>
      </c>
      <c r="CA18" s="150">
        <v>712.50901999999996</v>
      </c>
      <c r="CB18" s="150">
        <v>1022.53083</v>
      </c>
      <c r="CC18" s="150">
        <v>1302.44542</v>
      </c>
      <c r="CD18" s="150">
        <v>3767.9247999999998</v>
      </c>
      <c r="CE18" s="150">
        <v>1236.1531399999999</v>
      </c>
      <c r="CF18" s="150">
        <v>1212.7434900000001</v>
      </c>
      <c r="CG18" s="150">
        <v>1698.6373699999999</v>
      </c>
      <c r="CH18" s="150">
        <v>1456.71119</v>
      </c>
      <c r="CI18" s="150">
        <v>5604.2451899999996</v>
      </c>
      <c r="CJ18" s="150">
        <v>1714.48766</v>
      </c>
      <c r="CK18" s="150">
        <v>2010.81855</v>
      </c>
      <c r="CL18" s="13" t="s">
        <v>9</v>
      </c>
      <c r="CM18" s="79" t="s">
        <v>29</v>
      </c>
    </row>
    <row r="19" spans="1:91" s="11" customFormat="1">
      <c r="A19" s="10" t="s">
        <v>30</v>
      </c>
      <c r="B19" s="78" t="s">
        <v>31</v>
      </c>
      <c r="C19" s="90">
        <v>73701.7</v>
      </c>
      <c r="D19" s="90">
        <v>86520.5</v>
      </c>
      <c r="E19" s="90">
        <v>79980.2</v>
      </c>
      <c r="F19" s="83">
        <v>86154.4</v>
      </c>
      <c r="G19" s="83">
        <v>326356.8</v>
      </c>
      <c r="H19" s="90">
        <v>80256.600000000006</v>
      </c>
      <c r="I19" s="90">
        <v>33849</v>
      </c>
      <c r="J19" s="90">
        <v>31174.5</v>
      </c>
      <c r="K19" s="83">
        <v>51078.5</v>
      </c>
      <c r="L19" s="83">
        <v>196358.6</v>
      </c>
      <c r="M19" s="90">
        <v>19622.2</v>
      </c>
      <c r="N19" s="90">
        <v>40357.699999999997</v>
      </c>
      <c r="O19" s="90">
        <v>36096.400000000001</v>
      </c>
      <c r="P19" s="90">
        <v>53211.6</v>
      </c>
      <c r="Q19" s="83">
        <v>149287.9</v>
      </c>
      <c r="R19" s="90">
        <v>48838.7</v>
      </c>
      <c r="S19" s="90">
        <v>61617.1</v>
      </c>
      <c r="T19" s="90">
        <v>54105.5</v>
      </c>
      <c r="U19" s="90">
        <v>49999.8</v>
      </c>
      <c r="V19" s="83">
        <v>214561.1</v>
      </c>
      <c r="W19" s="90">
        <v>37163.800000000003</v>
      </c>
      <c r="X19" s="90">
        <v>42749.7</v>
      </c>
      <c r="Y19" s="90">
        <v>39959.199999999997</v>
      </c>
      <c r="Z19" s="90">
        <v>54284.2</v>
      </c>
      <c r="AA19" s="83">
        <v>174156.9</v>
      </c>
      <c r="AB19" s="90">
        <v>43772.2</v>
      </c>
      <c r="AC19" s="90">
        <v>55713.8</v>
      </c>
      <c r="AD19" s="90">
        <v>41368.1</v>
      </c>
      <c r="AE19" s="90">
        <v>64273.3</v>
      </c>
      <c r="AF19" s="83">
        <v>205127.4</v>
      </c>
      <c r="AG19" s="90">
        <v>42859.199999999997</v>
      </c>
      <c r="AH19" s="90">
        <v>47943.5</v>
      </c>
      <c r="AI19" s="90">
        <v>46062.400000000001</v>
      </c>
      <c r="AJ19" s="90">
        <v>72732.399999999994</v>
      </c>
      <c r="AK19" s="91">
        <v>209597.5</v>
      </c>
      <c r="AL19" s="86">
        <v>45603.7</v>
      </c>
      <c r="AM19" s="86">
        <v>67862.600000000006</v>
      </c>
      <c r="AN19" s="86">
        <v>55560.9</v>
      </c>
      <c r="AO19" s="86">
        <v>79936.7</v>
      </c>
      <c r="AP19" s="86">
        <v>248963.9</v>
      </c>
      <c r="AQ19" s="86">
        <v>68722</v>
      </c>
      <c r="AR19" s="112">
        <v>79433.399999999994</v>
      </c>
      <c r="AS19" s="112">
        <v>63512.4</v>
      </c>
      <c r="AT19" s="112">
        <v>65419.6</v>
      </c>
      <c r="AU19" s="112">
        <v>277087.40000000002</v>
      </c>
      <c r="AV19" s="82">
        <v>44539.6</v>
      </c>
      <c r="AW19" s="82">
        <v>50928.6</v>
      </c>
      <c r="AX19" s="86">
        <v>48904.4</v>
      </c>
      <c r="AY19" s="113">
        <v>64165.4</v>
      </c>
      <c r="AZ19" s="86">
        <v>208538</v>
      </c>
      <c r="BA19" s="86">
        <v>36341.599999999999</v>
      </c>
      <c r="BB19" s="86">
        <v>37291</v>
      </c>
      <c r="BC19" s="86">
        <v>43980.800000000003</v>
      </c>
      <c r="BD19" s="114">
        <v>49841</v>
      </c>
      <c r="BE19" s="82">
        <v>167454.39999999999</v>
      </c>
      <c r="BF19" s="84">
        <v>35550.310319999997</v>
      </c>
      <c r="BG19" s="84">
        <v>42892.062890000001</v>
      </c>
      <c r="BH19" s="84">
        <v>45928.255839999903</v>
      </c>
      <c r="BI19" s="84">
        <v>47289.934229999999</v>
      </c>
      <c r="BJ19" s="84">
        <v>171660.56328</v>
      </c>
      <c r="BK19" s="85">
        <v>38869.197560000001</v>
      </c>
      <c r="BL19" s="97">
        <v>46914.05</v>
      </c>
      <c r="BM19" s="86">
        <v>54505.399890000001</v>
      </c>
      <c r="BN19" s="96">
        <v>60922.36</v>
      </c>
      <c r="BO19" s="96">
        <v>201211</v>
      </c>
      <c r="BP19" s="84">
        <v>53983.080320000001</v>
      </c>
      <c r="BQ19" s="84">
        <v>52304.800219999997</v>
      </c>
      <c r="BR19" s="84">
        <v>55001.762009999999</v>
      </c>
      <c r="BS19" s="84">
        <v>57527.672359999997</v>
      </c>
      <c r="BT19" s="84">
        <v>218817.31490999999</v>
      </c>
      <c r="BU19" s="146">
        <v>49314.081969999999</v>
      </c>
      <c r="BV19" s="146">
        <v>54425.430289999997</v>
      </c>
      <c r="BW19" s="146">
        <v>54905.846870000001</v>
      </c>
      <c r="BX19" s="146">
        <v>59625.94584</v>
      </c>
      <c r="BY19" s="146">
        <v>218271.30497</v>
      </c>
      <c r="BZ19" s="83">
        <v>46802.606520000001</v>
      </c>
      <c r="CA19" s="83">
        <v>37542.983330000003</v>
      </c>
      <c r="CB19" s="83">
        <v>47086.415379999999</v>
      </c>
      <c r="CC19" s="83">
        <v>55623.02306</v>
      </c>
      <c r="CD19" s="83">
        <v>187055.02828999999</v>
      </c>
      <c r="CE19" s="83">
        <v>48855.75303</v>
      </c>
      <c r="CF19" s="83">
        <v>51101.599470000001</v>
      </c>
      <c r="CG19" s="83">
        <v>49565.534379999997</v>
      </c>
      <c r="CH19" s="83">
        <v>59987.087950000001</v>
      </c>
      <c r="CI19" s="83">
        <v>209509.97482999999</v>
      </c>
      <c r="CJ19" s="83">
        <v>37726.61088</v>
      </c>
      <c r="CK19" s="83">
        <v>40115.56078</v>
      </c>
      <c r="CL19" s="10" t="s">
        <v>30</v>
      </c>
      <c r="CM19" s="78" t="s">
        <v>31</v>
      </c>
    </row>
    <row r="20" spans="1:91" s="11" customFormat="1">
      <c r="A20" s="15">
        <v>11</v>
      </c>
      <c r="B20" s="79" t="s">
        <v>32</v>
      </c>
      <c r="C20" s="115">
        <v>69082.3</v>
      </c>
      <c r="D20" s="115">
        <v>82533.5</v>
      </c>
      <c r="E20" s="115">
        <v>78165.600000000006</v>
      </c>
      <c r="F20" s="116">
        <v>84681.600000000006</v>
      </c>
      <c r="G20" s="116">
        <v>314463</v>
      </c>
      <c r="H20" s="115">
        <v>79191.899999999994</v>
      </c>
      <c r="I20" s="115">
        <v>29174</v>
      </c>
      <c r="J20" s="115">
        <v>29132.5</v>
      </c>
      <c r="K20" s="116">
        <v>48690.6</v>
      </c>
      <c r="L20" s="116">
        <v>186189</v>
      </c>
      <c r="M20" s="115">
        <v>14833.5</v>
      </c>
      <c r="N20" s="115">
        <v>35943.699999999997</v>
      </c>
      <c r="O20" s="115">
        <v>32252.400000000001</v>
      </c>
      <c r="P20" s="115">
        <v>50902</v>
      </c>
      <c r="Q20" s="116">
        <v>133931.6</v>
      </c>
      <c r="R20" s="115">
        <v>44473.2</v>
      </c>
      <c r="S20" s="115">
        <v>54046.9</v>
      </c>
      <c r="T20" s="115">
        <v>49917.3</v>
      </c>
      <c r="U20" s="115">
        <v>47303.6</v>
      </c>
      <c r="V20" s="116">
        <v>195741</v>
      </c>
      <c r="W20" s="115">
        <v>32302.2</v>
      </c>
      <c r="X20" s="115">
        <v>36783.4</v>
      </c>
      <c r="Y20" s="115">
        <v>37590.1</v>
      </c>
      <c r="Z20" s="115">
        <v>51826.9</v>
      </c>
      <c r="AA20" s="116">
        <v>158502.6</v>
      </c>
      <c r="AB20" s="115">
        <v>39337.300000000003</v>
      </c>
      <c r="AC20" s="115">
        <v>41800.5</v>
      </c>
      <c r="AD20" s="115">
        <v>36550.800000000003</v>
      </c>
      <c r="AE20" s="115">
        <v>60282.8</v>
      </c>
      <c r="AF20" s="116">
        <v>177971.4</v>
      </c>
      <c r="AG20" s="115">
        <v>35018.800000000003</v>
      </c>
      <c r="AH20" s="115">
        <v>37471.5</v>
      </c>
      <c r="AI20" s="115">
        <v>42758</v>
      </c>
      <c r="AJ20" s="115">
        <v>65625.399999999994</v>
      </c>
      <c r="AK20" s="118">
        <v>180873.7</v>
      </c>
      <c r="AL20" s="119">
        <v>39347.9</v>
      </c>
      <c r="AM20" s="119">
        <v>55582.5</v>
      </c>
      <c r="AN20" s="119">
        <v>47025.3</v>
      </c>
      <c r="AO20" s="119">
        <v>72795.100000000006</v>
      </c>
      <c r="AP20" s="119">
        <v>214750.8</v>
      </c>
      <c r="AQ20" s="119">
        <v>63131.5</v>
      </c>
      <c r="AR20" s="119">
        <v>68562.600000000006</v>
      </c>
      <c r="AS20" s="119">
        <v>58058.1</v>
      </c>
      <c r="AT20" s="119">
        <v>61823.9</v>
      </c>
      <c r="AU20" s="119">
        <v>251576.1</v>
      </c>
      <c r="AV20" s="121">
        <v>40863.699999999997</v>
      </c>
      <c r="AW20" s="121">
        <v>46883.1</v>
      </c>
      <c r="AX20" s="125">
        <v>44488</v>
      </c>
      <c r="AY20" s="122">
        <v>59605.9</v>
      </c>
      <c r="AZ20" s="125">
        <v>191840.7</v>
      </c>
      <c r="BA20" s="125">
        <v>33073</v>
      </c>
      <c r="BB20" s="125">
        <v>35079.4</v>
      </c>
      <c r="BC20" s="125">
        <v>40136.300000000003</v>
      </c>
      <c r="BD20" s="123">
        <v>46488.9</v>
      </c>
      <c r="BE20" s="121">
        <v>154777.60000000001</v>
      </c>
      <c r="BF20" s="87">
        <v>32762.831630000001</v>
      </c>
      <c r="BG20" s="87">
        <v>40509.396379999998</v>
      </c>
      <c r="BH20" s="87">
        <v>41851.246140000003</v>
      </c>
      <c r="BI20" s="87">
        <v>42968.59203</v>
      </c>
      <c r="BJ20" s="87">
        <v>158092.06617999999</v>
      </c>
      <c r="BK20" s="88">
        <v>35939.402719999998</v>
      </c>
      <c r="BL20" s="97">
        <v>43043.85</v>
      </c>
      <c r="BM20" s="88">
        <v>47729.77392</v>
      </c>
      <c r="BN20" s="97">
        <v>55873.04</v>
      </c>
      <c r="BO20" s="97">
        <v>182586.06</v>
      </c>
      <c r="BP20" s="87">
        <v>48761.559939999999</v>
      </c>
      <c r="BQ20" s="87">
        <v>46822.376539999997</v>
      </c>
      <c r="BR20" s="87">
        <v>49303.189380000003</v>
      </c>
      <c r="BS20" s="87">
        <v>51113.208740000002</v>
      </c>
      <c r="BT20" s="87">
        <v>196000.3346</v>
      </c>
      <c r="BU20" s="147">
        <v>43398.508730000001</v>
      </c>
      <c r="BV20" s="147">
        <v>46628.759010000002</v>
      </c>
      <c r="BW20" s="147">
        <v>50098.873469999999</v>
      </c>
      <c r="BX20" s="147">
        <v>55772.71327</v>
      </c>
      <c r="BY20" s="147">
        <v>195898.85448000001</v>
      </c>
      <c r="BZ20" s="116">
        <v>42837.440390000003</v>
      </c>
      <c r="CA20" s="116">
        <v>36781.248939999998</v>
      </c>
      <c r="CB20" s="116">
        <v>45635.140500000001</v>
      </c>
      <c r="CC20" s="116">
        <v>53213.913849999997</v>
      </c>
      <c r="CD20" s="116">
        <v>178467.74368000001</v>
      </c>
      <c r="CE20" s="116">
        <v>45285.346769999996</v>
      </c>
      <c r="CF20" s="116">
        <v>48908.649169999997</v>
      </c>
      <c r="CG20" s="116">
        <v>46062.962460000002</v>
      </c>
      <c r="CH20" s="116">
        <v>56540.587469999999</v>
      </c>
      <c r="CI20" s="116">
        <v>196797.54587</v>
      </c>
      <c r="CJ20" s="116">
        <v>34797.013480000001</v>
      </c>
      <c r="CK20" s="116">
        <v>37994.303240000001</v>
      </c>
      <c r="CL20" s="15">
        <v>11</v>
      </c>
      <c r="CM20" s="79" t="s">
        <v>32</v>
      </c>
    </row>
    <row r="21" spans="1:91" s="11" customFormat="1">
      <c r="A21" s="15">
        <v>12</v>
      </c>
      <c r="B21" s="79" t="s">
        <v>33</v>
      </c>
      <c r="C21" s="115">
        <v>4619.3999999999996</v>
      </c>
      <c r="D21" s="115">
        <v>3987</v>
      </c>
      <c r="E21" s="115">
        <v>1814.6</v>
      </c>
      <c r="F21" s="116">
        <v>1472.8</v>
      </c>
      <c r="G21" s="116">
        <v>11893.8</v>
      </c>
      <c r="H21" s="115">
        <v>1064.7</v>
      </c>
      <c r="I21" s="115">
        <v>4675</v>
      </c>
      <c r="J21" s="115">
        <v>2042</v>
      </c>
      <c r="K21" s="116">
        <v>2387.9</v>
      </c>
      <c r="L21" s="116">
        <v>10169.6</v>
      </c>
      <c r="M21" s="115">
        <v>4788.7</v>
      </c>
      <c r="N21" s="115">
        <v>4414</v>
      </c>
      <c r="O21" s="115">
        <v>3844</v>
      </c>
      <c r="P21" s="115">
        <v>2309.6</v>
      </c>
      <c r="Q21" s="116">
        <v>15356.3</v>
      </c>
      <c r="R21" s="115">
        <v>4365.5</v>
      </c>
      <c r="S21" s="115">
        <v>7570.2</v>
      </c>
      <c r="T21" s="115">
        <v>4188.2</v>
      </c>
      <c r="U21" s="115">
        <v>2696.2</v>
      </c>
      <c r="V21" s="116">
        <v>18820.099999999999</v>
      </c>
      <c r="W21" s="115">
        <v>4861.6000000000004</v>
      </c>
      <c r="X21" s="115">
        <v>5966.3</v>
      </c>
      <c r="Y21" s="115">
        <v>2369.1</v>
      </c>
      <c r="Z21" s="115">
        <v>2457.3000000000002</v>
      </c>
      <c r="AA21" s="116">
        <v>15654.3</v>
      </c>
      <c r="AB21" s="115">
        <v>4434.8999999999996</v>
      </c>
      <c r="AC21" s="115">
        <v>13913.3</v>
      </c>
      <c r="AD21" s="115">
        <v>4817.3</v>
      </c>
      <c r="AE21" s="115">
        <v>3990.5</v>
      </c>
      <c r="AF21" s="116">
        <v>27156</v>
      </c>
      <c r="AG21" s="115">
        <v>7840.4</v>
      </c>
      <c r="AH21" s="115">
        <v>10472</v>
      </c>
      <c r="AI21" s="115">
        <v>3304.4</v>
      </c>
      <c r="AJ21" s="115">
        <v>7107</v>
      </c>
      <c r="AK21" s="118">
        <v>28723.8</v>
      </c>
      <c r="AL21" s="119">
        <v>6255.8</v>
      </c>
      <c r="AM21" s="119">
        <v>12280.1</v>
      </c>
      <c r="AN21" s="119">
        <v>8535.6</v>
      </c>
      <c r="AO21" s="119">
        <v>7141.6</v>
      </c>
      <c r="AP21" s="119">
        <v>34213.1</v>
      </c>
      <c r="AQ21" s="119">
        <v>5590.5</v>
      </c>
      <c r="AR21" s="119">
        <v>10870.8</v>
      </c>
      <c r="AS21" s="119">
        <v>5454.3</v>
      </c>
      <c r="AT21" s="119">
        <v>3595.7</v>
      </c>
      <c r="AU21" s="119">
        <v>25511.3</v>
      </c>
      <c r="AV21" s="121">
        <v>3675.9</v>
      </c>
      <c r="AW21" s="121">
        <v>4045.5</v>
      </c>
      <c r="AX21" s="121">
        <v>4416.3999999999996</v>
      </c>
      <c r="AY21" s="122">
        <v>4559.5</v>
      </c>
      <c r="AZ21" s="122">
        <v>16697.3</v>
      </c>
      <c r="BA21" s="121">
        <v>3268.6</v>
      </c>
      <c r="BB21" s="121">
        <v>2211.6</v>
      </c>
      <c r="BC21" s="121">
        <v>3844.5</v>
      </c>
      <c r="BD21" s="123">
        <v>3352.1</v>
      </c>
      <c r="BE21" s="121">
        <v>12676.8</v>
      </c>
      <c r="BF21" s="87">
        <v>2787.4786899999999</v>
      </c>
      <c r="BG21" s="87">
        <v>2382.66651</v>
      </c>
      <c r="BH21" s="87">
        <v>4077.0097000000001</v>
      </c>
      <c r="BI21" s="87">
        <v>4321.3422</v>
      </c>
      <c r="BJ21" s="87">
        <v>13568.497100000001</v>
      </c>
      <c r="BK21" s="87">
        <v>2929.79484</v>
      </c>
      <c r="BL21" s="87">
        <v>3870.1988700000002</v>
      </c>
      <c r="BM21" s="87">
        <v>6775.6259700000001</v>
      </c>
      <c r="BN21" s="87">
        <v>5049.3162599999996</v>
      </c>
      <c r="BO21" s="87">
        <v>18624.935939999999</v>
      </c>
      <c r="BP21" s="87">
        <v>5221.5203799999999</v>
      </c>
      <c r="BQ21" s="87">
        <v>5482.4236799999999</v>
      </c>
      <c r="BR21" s="87">
        <v>5698.5726299999997</v>
      </c>
      <c r="BS21" s="87">
        <v>6414.4636200000004</v>
      </c>
      <c r="BT21" s="87">
        <v>22816.980309999999</v>
      </c>
      <c r="BU21" s="147">
        <v>5915.5732399999997</v>
      </c>
      <c r="BV21" s="147">
        <v>7796.6712799999996</v>
      </c>
      <c r="BW21" s="147">
        <v>4806.9733999999999</v>
      </c>
      <c r="BX21" s="147">
        <v>3853.2325700000001</v>
      </c>
      <c r="BY21" s="147">
        <v>22372.450489999999</v>
      </c>
      <c r="BZ21" s="116">
        <v>3965.1661300000001</v>
      </c>
      <c r="CA21" s="116">
        <v>761.73438999999996</v>
      </c>
      <c r="CB21" s="116">
        <v>1451.2748799999999</v>
      </c>
      <c r="CC21" s="116">
        <v>2409.1092100000001</v>
      </c>
      <c r="CD21" s="116">
        <v>8587.2846100000006</v>
      </c>
      <c r="CE21" s="116">
        <v>3570.4062600000002</v>
      </c>
      <c r="CF21" s="116">
        <v>2192.9503</v>
      </c>
      <c r="CG21" s="116">
        <v>3502.5719199999999</v>
      </c>
      <c r="CH21" s="116">
        <v>3446.5004800000002</v>
      </c>
      <c r="CI21" s="116">
        <v>12712.428959999999</v>
      </c>
      <c r="CJ21" s="116">
        <v>2929.5974000000001</v>
      </c>
      <c r="CK21" s="116">
        <v>2121.2575400000001</v>
      </c>
      <c r="CL21" s="15">
        <v>12</v>
      </c>
      <c r="CM21" s="79" t="s">
        <v>33</v>
      </c>
    </row>
    <row r="22" spans="1:91" s="11" customFormat="1" ht="19.5" customHeight="1">
      <c r="A22" s="10" t="s">
        <v>34</v>
      </c>
      <c r="B22" s="78" t="s">
        <v>35</v>
      </c>
      <c r="C22" s="90">
        <v>27612.2</v>
      </c>
      <c r="D22" s="90">
        <v>29735.9</v>
      </c>
      <c r="E22" s="90">
        <v>22686.799999999999</v>
      </c>
      <c r="F22" s="83">
        <v>25379.3</v>
      </c>
      <c r="G22" s="83">
        <v>105414.2</v>
      </c>
      <c r="H22" s="90">
        <v>14318.2</v>
      </c>
      <c r="I22" s="90">
        <v>17277.900000000001</v>
      </c>
      <c r="J22" s="90">
        <v>11307.4</v>
      </c>
      <c r="K22" s="83">
        <v>23303.8</v>
      </c>
      <c r="L22" s="83">
        <v>66207.3</v>
      </c>
      <c r="M22" s="90">
        <v>37950.6</v>
      </c>
      <c r="N22" s="90">
        <v>38390.199999999997</v>
      </c>
      <c r="O22" s="90">
        <v>33488.400000000001</v>
      </c>
      <c r="P22" s="90">
        <v>24843.3</v>
      </c>
      <c r="Q22" s="83">
        <v>134672.5</v>
      </c>
      <c r="R22" s="90">
        <v>27769.599999999999</v>
      </c>
      <c r="S22" s="90">
        <v>30734.3</v>
      </c>
      <c r="T22" s="90">
        <v>59776.6</v>
      </c>
      <c r="U22" s="90">
        <v>36787.800000000003</v>
      </c>
      <c r="V22" s="83">
        <v>155068.29999999999</v>
      </c>
      <c r="W22" s="90">
        <v>26186.799999999999</v>
      </c>
      <c r="X22" s="90">
        <v>14620.9</v>
      </c>
      <c r="Y22" s="90">
        <v>25848.5</v>
      </c>
      <c r="Z22" s="90">
        <v>20868.7</v>
      </c>
      <c r="AA22" s="83">
        <v>87524.9</v>
      </c>
      <c r="AB22" s="90">
        <v>23186.799999999999</v>
      </c>
      <c r="AC22" s="90">
        <v>27687</v>
      </c>
      <c r="AD22" s="90">
        <v>37463</v>
      </c>
      <c r="AE22" s="90">
        <v>56613.4</v>
      </c>
      <c r="AF22" s="83">
        <v>144950.20000000001</v>
      </c>
      <c r="AG22" s="90">
        <v>78346.5</v>
      </c>
      <c r="AH22" s="90">
        <v>76024.2</v>
      </c>
      <c r="AI22" s="90">
        <v>62166.3</v>
      </c>
      <c r="AJ22" s="90">
        <v>68789.7</v>
      </c>
      <c r="AK22" s="91">
        <v>285326.7</v>
      </c>
      <c r="AL22" s="86">
        <v>42279.6</v>
      </c>
      <c r="AM22" s="86">
        <v>44509.8</v>
      </c>
      <c r="AN22" s="86">
        <v>35788.9</v>
      </c>
      <c r="AO22" s="86">
        <v>43462.400000000001</v>
      </c>
      <c r="AP22" s="86">
        <v>166040.70000000001</v>
      </c>
      <c r="AQ22" s="126">
        <v>74482.100000000006</v>
      </c>
      <c r="AR22" s="126">
        <v>64126.400000000001</v>
      </c>
      <c r="AS22" s="82">
        <v>42427.1</v>
      </c>
      <c r="AT22" s="82">
        <v>71765.100000000006</v>
      </c>
      <c r="AU22" s="82">
        <v>252800.7</v>
      </c>
      <c r="AV22" s="82">
        <v>53671.1</v>
      </c>
      <c r="AW22" s="82">
        <v>59872.2</v>
      </c>
      <c r="AX22" s="86">
        <v>49100.6</v>
      </c>
      <c r="AY22" s="113">
        <v>48494</v>
      </c>
      <c r="AZ22" s="113">
        <v>211137.9</v>
      </c>
      <c r="BA22" s="86">
        <v>63554.1</v>
      </c>
      <c r="BB22" s="82">
        <v>64067.3</v>
      </c>
      <c r="BC22" s="86">
        <v>36442.800000000003</v>
      </c>
      <c r="BD22" s="114">
        <v>55433.2</v>
      </c>
      <c r="BE22" s="82">
        <v>219497.4</v>
      </c>
      <c r="BF22" s="84">
        <v>42722.71084</v>
      </c>
      <c r="BG22" s="84">
        <v>57525.785109999997</v>
      </c>
      <c r="BH22" s="84">
        <v>40514.829709999998</v>
      </c>
      <c r="BI22" s="84">
        <v>90927.041129999998</v>
      </c>
      <c r="BJ22" s="84">
        <v>231690.36679</v>
      </c>
      <c r="BK22" s="85">
        <v>66511.712910000002</v>
      </c>
      <c r="BL22" s="85">
        <v>53402.592190000003</v>
      </c>
      <c r="BM22" s="84">
        <v>63156.840680000001</v>
      </c>
      <c r="BN22" s="84">
        <v>93753.475200000001</v>
      </c>
      <c r="BO22" s="84">
        <v>276824.62098000001</v>
      </c>
      <c r="BP22" s="84">
        <v>83384.560190000004</v>
      </c>
      <c r="BQ22" s="84">
        <v>54458.278359999997</v>
      </c>
      <c r="BR22" s="84">
        <v>52577.34607</v>
      </c>
      <c r="BS22" s="84">
        <v>89530.976880000002</v>
      </c>
      <c r="BT22" s="84">
        <v>279951.16149999999</v>
      </c>
      <c r="BU22" s="84">
        <v>93530.178450000007</v>
      </c>
      <c r="BV22" s="146">
        <v>53488.118880000002</v>
      </c>
      <c r="BW22" s="146">
        <v>66525.214290000004</v>
      </c>
      <c r="BX22" s="146">
        <v>82526.713000000003</v>
      </c>
      <c r="BY22" s="146">
        <v>296070.22461999999</v>
      </c>
      <c r="BZ22" s="83">
        <v>64999.428740000003</v>
      </c>
      <c r="CA22" s="83">
        <v>37233.128680000002</v>
      </c>
      <c r="CB22" s="83">
        <v>50139.99207</v>
      </c>
      <c r="CC22" s="83">
        <v>114816.89542</v>
      </c>
      <c r="CD22" s="83">
        <v>267189.44491000002</v>
      </c>
      <c r="CE22" s="83">
        <v>78118.921390000003</v>
      </c>
      <c r="CF22" s="83">
        <v>50753.319479999998</v>
      </c>
      <c r="CG22" s="83">
        <v>87639.026930000007</v>
      </c>
      <c r="CH22" s="83">
        <v>148273.79128</v>
      </c>
      <c r="CI22" s="83">
        <v>364785.05907999998</v>
      </c>
      <c r="CJ22" s="83">
        <v>171010.11728000001</v>
      </c>
      <c r="CK22" s="83">
        <v>138429.56872000001</v>
      </c>
      <c r="CL22" s="10" t="s">
        <v>34</v>
      </c>
      <c r="CM22" s="78" t="s">
        <v>35</v>
      </c>
    </row>
    <row r="23" spans="1:91" s="11" customFormat="1">
      <c r="A23" s="15">
        <v>21</v>
      </c>
      <c r="B23" s="79" t="s">
        <v>36</v>
      </c>
      <c r="C23" s="115">
        <v>14490.1</v>
      </c>
      <c r="D23" s="115">
        <v>16393.400000000001</v>
      </c>
      <c r="E23" s="115">
        <v>12786.4</v>
      </c>
      <c r="F23" s="116">
        <v>12951.5</v>
      </c>
      <c r="G23" s="116">
        <v>56621.4</v>
      </c>
      <c r="H23" s="115">
        <v>1466.3</v>
      </c>
      <c r="I23" s="115">
        <v>944.1</v>
      </c>
      <c r="J23" s="115">
        <v>768.9</v>
      </c>
      <c r="K23" s="116">
        <v>1364.2</v>
      </c>
      <c r="L23" s="116">
        <v>4543.5</v>
      </c>
      <c r="M23" s="115">
        <v>1431.4</v>
      </c>
      <c r="N23" s="115">
        <v>1340.8</v>
      </c>
      <c r="O23" s="115">
        <v>1557.4</v>
      </c>
      <c r="P23" s="115">
        <v>1849.2</v>
      </c>
      <c r="Q23" s="116">
        <v>6178.8</v>
      </c>
      <c r="R23" s="115">
        <v>1279.9000000000001</v>
      </c>
      <c r="S23" s="115">
        <v>856.8</v>
      </c>
      <c r="T23" s="115">
        <v>708.6</v>
      </c>
      <c r="U23" s="115">
        <v>686.7</v>
      </c>
      <c r="V23" s="116">
        <v>3532</v>
      </c>
      <c r="W23" s="115">
        <v>365.4</v>
      </c>
      <c r="X23" s="115">
        <v>449.2</v>
      </c>
      <c r="Y23" s="115">
        <v>420.7</v>
      </c>
      <c r="Z23" s="115">
        <v>640.1</v>
      </c>
      <c r="AA23" s="116">
        <v>1875.4</v>
      </c>
      <c r="AB23" s="115">
        <v>891.8</v>
      </c>
      <c r="AC23" s="115">
        <v>1165.2</v>
      </c>
      <c r="AD23" s="115">
        <v>1009.6</v>
      </c>
      <c r="AE23" s="115">
        <v>1508.7</v>
      </c>
      <c r="AF23" s="116">
        <v>4575.3</v>
      </c>
      <c r="AG23" s="115">
        <v>1415.3</v>
      </c>
      <c r="AH23" s="115">
        <v>1191.2</v>
      </c>
      <c r="AI23" s="115">
        <v>1396.9</v>
      </c>
      <c r="AJ23" s="115">
        <v>1693.4</v>
      </c>
      <c r="AK23" s="118">
        <v>5696.8</v>
      </c>
      <c r="AL23" s="119">
        <v>939.2</v>
      </c>
      <c r="AM23" s="119">
        <v>1340.3</v>
      </c>
      <c r="AN23" s="119">
        <v>1243.2</v>
      </c>
      <c r="AO23" s="119">
        <v>1640.2</v>
      </c>
      <c r="AP23" s="119">
        <v>5162.8999999999996</v>
      </c>
      <c r="AQ23" s="120">
        <v>1576.1</v>
      </c>
      <c r="AR23" s="120">
        <v>1382.1</v>
      </c>
      <c r="AS23" s="121">
        <v>1250.2</v>
      </c>
      <c r="AT23" s="121">
        <v>1413.7</v>
      </c>
      <c r="AU23" s="121">
        <v>5622.1</v>
      </c>
      <c r="AV23" s="121">
        <v>1322.5</v>
      </c>
      <c r="AW23" s="121">
        <v>1645.3</v>
      </c>
      <c r="AX23" s="121">
        <v>1150</v>
      </c>
      <c r="AY23" s="122">
        <v>1389.7</v>
      </c>
      <c r="AZ23" s="122">
        <v>5507.5</v>
      </c>
      <c r="BA23" s="121">
        <v>949.3</v>
      </c>
      <c r="BB23" s="121">
        <v>1046.7</v>
      </c>
      <c r="BC23" s="121">
        <v>1041.7</v>
      </c>
      <c r="BD23" s="123">
        <v>1097.4000000000001</v>
      </c>
      <c r="BE23" s="121">
        <v>4135.1000000000004</v>
      </c>
      <c r="BF23" s="87">
        <v>1006.83987</v>
      </c>
      <c r="BG23" s="87">
        <v>1080.0313599999999</v>
      </c>
      <c r="BH23" s="87">
        <v>653.74161000000004</v>
      </c>
      <c r="BI23" s="87">
        <v>837.54729999999995</v>
      </c>
      <c r="BJ23" s="87">
        <v>3578.16014</v>
      </c>
      <c r="BK23" s="87">
        <v>934.32371999999998</v>
      </c>
      <c r="BL23" s="87">
        <v>1153.6983600000001</v>
      </c>
      <c r="BM23" s="87">
        <v>834.14851999999996</v>
      </c>
      <c r="BN23" s="87">
        <v>731.57829000000004</v>
      </c>
      <c r="BO23" s="87">
        <v>3653.7488899999998</v>
      </c>
      <c r="BP23" s="87">
        <v>1008.02299</v>
      </c>
      <c r="BQ23" s="87">
        <v>745.89182000000005</v>
      </c>
      <c r="BR23" s="87">
        <v>556.07725000000005</v>
      </c>
      <c r="BS23" s="87">
        <v>636.42192</v>
      </c>
      <c r="BT23" s="87">
        <v>2946.4139799999998</v>
      </c>
      <c r="BU23" s="147">
        <v>417.25646</v>
      </c>
      <c r="BV23" s="147">
        <v>417.52931999999998</v>
      </c>
      <c r="BW23" s="147">
        <v>354.89801</v>
      </c>
      <c r="BX23" s="147">
        <v>483.59791000000001</v>
      </c>
      <c r="BY23" s="147">
        <v>1673.2817</v>
      </c>
      <c r="BZ23" s="116">
        <v>570.00193999999999</v>
      </c>
      <c r="CA23" s="116">
        <v>139.12567000000001</v>
      </c>
      <c r="CB23" s="116">
        <v>247.41999000000001</v>
      </c>
      <c r="CC23" s="116">
        <v>275.56957999999997</v>
      </c>
      <c r="CD23" s="116">
        <v>1232.11718</v>
      </c>
      <c r="CE23" s="116">
        <v>445.97507000000002</v>
      </c>
      <c r="CF23" s="116">
        <v>209.64702</v>
      </c>
      <c r="CG23" s="116">
        <v>262.20607000000001</v>
      </c>
      <c r="CH23" s="116">
        <v>249.25206</v>
      </c>
      <c r="CI23" s="116">
        <v>1167.0802200000001</v>
      </c>
      <c r="CJ23" s="116">
        <v>386.95204999999999</v>
      </c>
      <c r="CK23" s="116">
        <v>403.09134999999998</v>
      </c>
      <c r="CL23" s="15">
        <v>21</v>
      </c>
      <c r="CM23" s="79" t="s">
        <v>36</v>
      </c>
    </row>
    <row r="24" spans="1:91" s="11" customFormat="1">
      <c r="A24" s="15">
        <v>22</v>
      </c>
      <c r="B24" s="79" t="s">
        <v>37</v>
      </c>
      <c r="C24" s="115">
        <v>8208.7999999999993</v>
      </c>
      <c r="D24" s="115">
        <v>4933.2</v>
      </c>
      <c r="E24" s="115">
        <v>1379.4</v>
      </c>
      <c r="F24" s="116">
        <v>5452.5</v>
      </c>
      <c r="G24" s="116">
        <v>19973.900000000001</v>
      </c>
      <c r="H24" s="115">
        <v>7516.8</v>
      </c>
      <c r="I24" s="115">
        <v>6659.9</v>
      </c>
      <c r="J24" s="115">
        <v>643.9</v>
      </c>
      <c r="K24" s="116">
        <v>7126.4</v>
      </c>
      <c r="L24" s="116">
        <v>21947</v>
      </c>
      <c r="M24" s="115">
        <v>20419.400000000001</v>
      </c>
      <c r="N24" s="115">
        <v>9635.2999999999993</v>
      </c>
      <c r="O24" s="115">
        <v>11302.4</v>
      </c>
      <c r="P24" s="115">
        <v>4760.5</v>
      </c>
      <c r="Q24" s="116">
        <v>46117.599999999999</v>
      </c>
      <c r="R24" s="115">
        <v>3990.4</v>
      </c>
      <c r="S24" s="115">
        <v>1833.1</v>
      </c>
      <c r="T24" s="115">
        <v>32879.9</v>
      </c>
      <c r="U24" s="115">
        <v>28878.6</v>
      </c>
      <c r="V24" s="116">
        <v>67582</v>
      </c>
      <c r="W24" s="115">
        <v>21626.799999999999</v>
      </c>
      <c r="X24" s="115">
        <v>8759.9</v>
      </c>
      <c r="Y24" s="115">
        <v>19950.7</v>
      </c>
      <c r="Z24" s="115">
        <v>14652.5</v>
      </c>
      <c r="AA24" s="116">
        <v>64989.9</v>
      </c>
      <c r="AB24" s="115">
        <v>16985.900000000001</v>
      </c>
      <c r="AC24" s="115">
        <v>15540.4</v>
      </c>
      <c r="AD24" s="115">
        <v>20579.2</v>
      </c>
      <c r="AE24" s="115">
        <v>35909.1</v>
      </c>
      <c r="AF24" s="116">
        <v>89014.6</v>
      </c>
      <c r="AG24" s="115">
        <v>54655.199999999997</v>
      </c>
      <c r="AH24" s="115">
        <v>32705.5</v>
      </c>
      <c r="AI24" s="115">
        <v>39303.699999999997</v>
      </c>
      <c r="AJ24" s="115">
        <v>53483.6</v>
      </c>
      <c r="AK24" s="118">
        <v>180148</v>
      </c>
      <c r="AL24" s="119">
        <v>24859.4</v>
      </c>
      <c r="AM24" s="119">
        <v>26177.9</v>
      </c>
      <c r="AN24" s="119">
        <v>19348.7</v>
      </c>
      <c r="AO24" s="119">
        <v>28369.200000000001</v>
      </c>
      <c r="AP24" s="119">
        <v>98755.199999999997</v>
      </c>
      <c r="AQ24" s="120">
        <v>52679.199999999997</v>
      </c>
      <c r="AR24" s="120">
        <v>27507.3</v>
      </c>
      <c r="AS24" s="121">
        <v>25269.4</v>
      </c>
      <c r="AT24" s="121">
        <v>60103.6</v>
      </c>
      <c r="AU24" s="121">
        <v>165559.5</v>
      </c>
      <c r="AV24" s="121">
        <v>41867.4</v>
      </c>
      <c r="AW24" s="121">
        <v>42225.8</v>
      </c>
      <c r="AX24" s="125">
        <v>33994</v>
      </c>
      <c r="AY24" s="122">
        <v>35257.599999999999</v>
      </c>
      <c r="AZ24" s="122">
        <v>153344.79999999999</v>
      </c>
      <c r="BA24" s="125">
        <v>51382.7</v>
      </c>
      <c r="BB24" s="121">
        <v>51996.1</v>
      </c>
      <c r="BC24" s="125">
        <v>26138.799999999999</v>
      </c>
      <c r="BD24" s="123">
        <v>47892.9</v>
      </c>
      <c r="BE24" s="121">
        <v>177410.5</v>
      </c>
      <c r="BF24" s="87">
        <v>36131.683409999998</v>
      </c>
      <c r="BG24" s="87">
        <v>49609.504780000003</v>
      </c>
      <c r="BH24" s="87">
        <v>33045.73429</v>
      </c>
      <c r="BI24" s="87">
        <v>82712.978220000005</v>
      </c>
      <c r="BJ24" s="87">
        <v>201499.9007</v>
      </c>
      <c r="BK24" s="88">
        <v>57685.467369999998</v>
      </c>
      <c r="BL24" s="87">
        <v>44416.775950000003</v>
      </c>
      <c r="BM24" s="87">
        <v>54007.976439999999</v>
      </c>
      <c r="BN24" s="87">
        <v>84627.361239999998</v>
      </c>
      <c r="BO24" s="87">
        <v>240737.58100000001</v>
      </c>
      <c r="BP24" s="87">
        <v>73915.71226</v>
      </c>
      <c r="BQ24" s="87">
        <v>43948.141929999998</v>
      </c>
      <c r="BR24" s="87">
        <v>42018.778149999998</v>
      </c>
      <c r="BS24" s="87">
        <v>80098.019799999995</v>
      </c>
      <c r="BT24" s="87">
        <v>239980.65213999999</v>
      </c>
      <c r="BU24" s="87">
        <v>84852.919750000001</v>
      </c>
      <c r="BV24" s="147">
        <v>43392.227749999998</v>
      </c>
      <c r="BW24" s="147">
        <v>58708.921990000003</v>
      </c>
      <c r="BX24" s="147">
        <v>73795.08653</v>
      </c>
      <c r="BY24" s="147">
        <v>260749.15601999999</v>
      </c>
      <c r="BZ24" s="116">
        <v>57050.041839999998</v>
      </c>
      <c r="CA24" s="116">
        <v>30078.933349999999</v>
      </c>
      <c r="CB24" s="116">
        <v>35750.446020000003</v>
      </c>
      <c r="CC24" s="116">
        <v>99537.096449999997</v>
      </c>
      <c r="CD24" s="116">
        <v>222416.51766000001</v>
      </c>
      <c r="CE24" s="116">
        <v>57031.620009999999</v>
      </c>
      <c r="CF24" s="116">
        <v>19985.34923</v>
      </c>
      <c r="CG24" s="116">
        <v>60400.64183</v>
      </c>
      <c r="CH24" s="116">
        <v>118869.97486</v>
      </c>
      <c r="CI24" s="116">
        <v>256287.58593</v>
      </c>
      <c r="CJ24" s="116">
        <v>146146.96984000001</v>
      </c>
      <c r="CK24" s="116">
        <v>111318.29433</v>
      </c>
      <c r="CL24" s="15">
        <v>22</v>
      </c>
      <c r="CM24" s="79" t="s">
        <v>37</v>
      </c>
    </row>
    <row r="25" spans="1:91" s="11" customFormat="1">
      <c r="A25" s="15">
        <v>23</v>
      </c>
      <c r="B25" s="79" t="s">
        <v>38</v>
      </c>
      <c r="C25" s="115" t="s">
        <v>16</v>
      </c>
      <c r="D25" s="115" t="s">
        <v>16</v>
      </c>
      <c r="E25" s="116" t="s">
        <v>16</v>
      </c>
      <c r="F25" s="116" t="s">
        <v>16</v>
      </c>
      <c r="G25" s="116" t="s">
        <v>16</v>
      </c>
      <c r="H25" s="115" t="s">
        <v>16</v>
      </c>
      <c r="I25" s="115" t="s">
        <v>16</v>
      </c>
      <c r="J25" s="115">
        <v>1.5</v>
      </c>
      <c r="K25" s="90" t="s">
        <v>16</v>
      </c>
      <c r="L25" s="116">
        <v>1.5</v>
      </c>
      <c r="M25" s="115">
        <v>2.7</v>
      </c>
      <c r="N25" s="115">
        <v>2.7</v>
      </c>
      <c r="O25" s="90" t="s">
        <v>16</v>
      </c>
      <c r="P25" s="90" t="s">
        <v>16</v>
      </c>
      <c r="Q25" s="116">
        <v>5.4</v>
      </c>
      <c r="R25" s="90" t="s">
        <v>16</v>
      </c>
      <c r="S25" s="115">
        <v>476.4</v>
      </c>
      <c r="T25" s="115">
        <v>618.79999999999995</v>
      </c>
      <c r="U25" s="115">
        <v>606.4</v>
      </c>
      <c r="V25" s="116">
        <v>1701.6</v>
      </c>
      <c r="W25" s="115">
        <v>507.8</v>
      </c>
      <c r="X25" s="115">
        <v>216.8</v>
      </c>
      <c r="Y25" s="115">
        <v>181.8</v>
      </c>
      <c r="Z25" s="115">
        <v>91.6</v>
      </c>
      <c r="AA25" s="116">
        <v>998</v>
      </c>
      <c r="AB25" s="115">
        <v>171.7</v>
      </c>
      <c r="AC25" s="115">
        <v>939.6</v>
      </c>
      <c r="AD25" s="115">
        <v>344.4</v>
      </c>
      <c r="AE25" s="115">
        <v>575.9</v>
      </c>
      <c r="AF25" s="116">
        <v>2031.6</v>
      </c>
      <c r="AG25" s="115">
        <v>962.7</v>
      </c>
      <c r="AH25" s="115">
        <v>1571.6</v>
      </c>
      <c r="AI25" s="115">
        <v>1470</v>
      </c>
      <c r="AJ25" s="115">
        <v>2340.6</v>
      </c>
      <c r="AK25" s="118">
        <v>6344.9</v>
      </c>
      <c r="AL25" s="119">
        <v>1527.3</v>
      </c>
      <c r="AM25" s="119">
        <v>1805</v>
      </c>
      <c r="AN25" s="119">
        <v>1351.8</v>
      </c>
      <c r="AO25" s="119">
        <v>1672.8</v>
      </c>
      <c r="AP25" s="119">
        <v>6356.9</v>
      </c>
      <c r="AQ25" s="120">
        <v>1440.1</v>
      </c>
      <c r="AR25" s="120">
        <v>1778</v>
      </c>
      <c r="AS25" s="121">
        <v>1970.3</v>
      </c>
      <c r="AT25" s="121">
        <v>1380.7</v>
      </c>
      <c r="AU25" s="121">
        <v>6569.1</v>
      </c>
      <c r="AV25" s="121">
        <v>1796.9</v>
      </c>
      <c r="AW25" s="121">
        <v>942.4</v>
      </c>
      <c r="AX25" s="121">
        <v>1325.8</v>
      </c>
      <c r="AY25" s="122">
        <v>1776.7</v>
      </c>
      <c r="AZ25" s="122">
        <v>5841.8</v>
      </c>
      <c r="BA25" s="121">
        <v>1038.3</v>
      </c>
      <c r="BB25" s="121">
        <v>311.2</v>
      </c>
      <c r="BC25" s="121">
        <v>366.5</v>
      </c>
      <c r="BD25" s="123">
        <v>272</v>
      </c>
      <c r="BE25" s="121">
        <v>1988</v>
      </c>
      <c r="BF25" s="87">
        <v>3.2000000000000002E-3</v>
      </c>
      <c r="BG25" s="87">
        <v>0.45795000000000002</v>
      </c>
      <c r="BH25" s="87">
        <v>116.27755999999999</v>
      </c>
      <c r="BI25" s="87">
        <v>2.588E-2</v>
      </c>
      <c r="BJ25" s="87">
        <v>116.76459</v>
      </c>
      <c r="BK25" s="87">
        <v>0.37190000000000001</v>
      </c>
      <c r="BL25" s="87">
        <v>2.2540000000000001E-2</v>
      </c>
      <c r="BM25" s="87">
        <v>6.9809999999999997E-2</v>
      </c>
      <c r="BN25" s="87" t="s">
        <v>16</v>
      </c>
      <c r="BO25" s="87">
        <v>0.46425</v>
      </c>
      <c r="BP25" s="87">
        <v>4.7480000000000001E-2</v>
      </c>
      <c r="BQ25" s="87">
        <v>0.73621000000000003</v>
      </c>
      <c r="BR25" s="87">
        <v>0.15318999999999999</v>
      </c>
      <c r="BS25" s="87">
        <v>0.11658</v>
      </c>
      <c r="BT25" s="87">
        <v>1.0534600000000001</v>
      </c>
      <c r="BU25" s="147">
        <v>0.15723999999999999</v>
      </c>
      <c r="BV25" s="147">
        <v>8.1119999999999998E-2</v>
      </c>
      <c r="BW25" s="147">
        <v>0.34721000000000002</v>
      </c>
      <c r="BX25" s="147">
        <v>0.66637000000000002</v>
      </c>
      <c r="BY25" s="147">
        <v>1.2519400000000001</v>
      </c>
      <c r="BZ25" s="116">
        <v>0.11619</v>
      </c>
      <c r="CA25" s="116">
        <v>3.0929999999999999E-2</v>
      </c>
      <c r="CB25" s="116" t="s">
        <v>16</v>
      </c>
      <c r="CC25" s="116">
        <v>2.0789999999999999E-2</v>
      </c>
      <c r="CD25" s="116">
        <v>0.16791</v>
      </c>
      <c r="CE25" s="116">
        <v>4.5399999999999998E-3</v>
      </c>
      <c r="CF25" s="116">
        <v>0.53564000000000001</v>
      </c>
      <c r="CG25" s="116">
        <v>0.14252999999999999</v>
      </c>
      <c r="CH25" s="116">
        <v>0.41641</v>
      </c>
      <c r="CI25" s="116">
        <v>1.0991200000000001</v>
      </c>
      <c r="CJ25" s="116">
        <v>4.5286099999999996</v>
      </c>
      <c r="CK25" s="116">
        <v>0.16014</v>
      </c>
      <c r="CL25" s="15">
        <v>23</v>
      </c>
      <c r="CM25" s="79" t="s">
        <v>38</v>
      </c>
    </row>
    <row r="26" spans="1:91" s="11" customFormat="1">
      <c r="A26" s="15">
        <v>24</v>
      </c>
      <c r="B26" s="79" t="s">
        <v>39</v>
      </c>
      <c r="C26" s="115">
        <v>258.2</v>
      </c>
      <c r="D26" s="115">
        <v>355.5</v>
      </c>
      <c r="E26" s="115">
        <v>420.4</v>
      </c>
      <c r="F26" s="116">
        <v>344.8</v>
      </c>
      <c r="G26" s="116">
        <v>1378.9</v>
      </c>
      <c r="H26" s="115">
        <v>390</v>
      </c>
      <c r="I26" s="115">
        <v>484.4</v>
      </c>
      <c r="J26" s="115">
        <v>506.8</v>
      </c>
      <c r="K26" s="116">
        <v>761.9</v>
      </c>
      <c r="L26" s="116">
        <v>2143.1</v>
      </c>
      <c r="M26" s="115">
        <v>722.6</v>
      </c>
      <c r="N26" s="115">
        <v>794.3</v>
      </c>
      <c r="O26" s="115">
        <v>573.70000000000005</v>
      </c>
      <c r="P26" s="115">
        <v>463.4</v>
      </c>
      <c r="Q26" s="116">
        <v>2554</v>
      </c>
      <c r="R26" s="115">
        <v>443.6</v>
      </c>
      <c r="S26" s="115">
        <v>614.5</v>
      </c>
      <c r="T26" s="115">
        <v>449.8</v>
      </c>
      <c r="U26" s="115">
        <v>427.6</v>
      </c>
      <c r="V26" s="116">
        <v>1935.5</v>
      </c>
      <c r="W26" s="115">
        <v>219.5</v>
      </c>
      <c r="X26" s="115">
        <v>368.1</v>
      </c>
      <c r="Y26" s="115">
        <v>208.9</v>
      </c>
      <c r="Z26" s="115">
        <v>288.89999999999998</v>
      </c>
      <c r="AA26" s="116">
        <v>1085.4000000000001</v>
      </c>
      <c r="AB26" s="115">
        <v>410.7</v>
      </c>
      <c r="AC26" s="115">
        <v>349.5</v>
      </c>
      <c r="AD26" s="115">
        <v>216.8</v>
      </c>
      <c r="AE26" s="115">
        <v>204.2</v>
      </c>
      <c r="AF26" s="116">
        <v>1181.2</v>
      </c>
      <c r="AG26" s="115">
        <v>417.9</v>
      </c>
      <c r="AH26" s="115">
        <v>292.7</v>
      </c>
      <c r="AI26" s="115">
        <v>194.9</v>
      </c>
      <c r="AJ26" s="115">
        <v>259.3</v>
      </c>
      <c r="AK26" s="118">
        <v>1164.8</v>
      </c>
      <c r="AL26" s="119">
        <v>286.5</v>
      </c>
      <c r="AM26" s="119">
        <v>388.9</v>
      </c>
      <c r="AN26" s="119">
        <v>140.69999999999999</v>
      </c>
      <c r="AO26" s="119">
        <v>202.6</v>
      </c>
      <c r="AP26" s="119">
        <v>1018.7</v>
      </c>
      <c r="AQ26" s="120">
        <v>169.3</v>
      </c>
      <c r="AR26" s="120">
        <v>245.2</v>
      </c>
      <c r="AS26" s="121">
        <v>110.8</v>
      </c>
      <c r="AT26" s="121">
        <v>181.4</v>
      </c>
      <c r="AU26" s="121">
        <v>706.7</v>
      </c>
      <c r="AV26" s="121">
        <v>313.5</v>
      </c>
      <c r="AW26" s="121">
        <v>481.9</v>
      </c>
      <c r="AX26" s="121">
        <v>406</v>
      </c>
      <c r="AY26" s="122">
        <v>411.7</v>
      </c>
      <c r="AZ26" s="122">
        <v>1613.1</v>
      </c>
      <c r="BA26" s="121">
        <v>658.8</v>
      </c>
      <c r="BB26" s="121">
        <v>693</v>
      </c>
      <c r="BC26" s="121">
        <v>357.1</v>
      </c>
      <c r="BD26" s="123">
        <v>358.9</v>
      </c>
      <c r="BE26" s="121">
        <v>2067.8000000000002</v>
      </c>
      <c r="BF26" s="87">
        <v>523.70074999999997</v>
      </c>
      <c r="BG26" s="87">
        <v>699.80893000000003</v>
      </c>
      <c r="BH26" s="87">
        <v>309.81454000000002</v>
      </c>
      <c r="BI26" s="87">
        <v>399.97820000000002</v>
      </c>
      <c r="BJ26" s="87">
        <v>1933.30242</v>
      </c>
      <c r="BK26" s="87">
        <v>88.735349999999997</v>
      </c>
      <c r="BL26" s="87">
        <v>136.40090000000001</v>
      </c>
      <c r="BM26" s="87">
        <v>227.77959000000001</v>
      </c>
      <c r="BN26" s="87">
        <v>100.36503999999999</v>
      </c>
      <c r="BO26" s="87">
        <v>553.28088000000002</v>
      </c>
      <c r="BP26" s="87">
        <v>138.59612000000001</v>
      </c>
      <c r="BQ26" s="87">
        <v>260.39913999999999</v>
      </c>
      <c r="BR26" s="87">
        <v>238.81899000000001</v>
      </c>
      <c r="BS26" s="87">
        <v>162.35354000000001</v>
      </c>
      <c r="BT26" s="87">
        <v>800.16778999999997</v>
      </c>
      <c r="BU26" s="147">
        <v>131.42261999999999</v>
      </c>
      <c r="BV26" s="147">
        <v>245.34188</v>
      </c>
      <c r="BW26" s="147">
        <v>284.17507000000001</v>
      </c>
      <c r="BX26" s="147">
        <v>559.88505999999995</v>
      </c>
      <c r="BY26" s="147">
        <v>1220.8246300000001</v>
      </c>
      <c r="BZ26" s="116">
        <v>423.40512000000001</v>
      </c>
      <c r="CA26" s="116">
        <v>419.28179999999998</v>
      </c>
      <c r="CB26" s="116">
        <v>345.26182999999997</v>
      </c>
      <c r="CC26" s="116">
        <v>367.10658000000001</v>
      </c>
      <c r="CD26" s="116">
        <v>1555.0553299999999</v>
      </c>
      <c r="CE26" s="116">
        <v>384.23511999999999</v>
      </c>
      <c r="CF26" s="116">
        <v>564.95057999999995</v>
      </c>
      <c r="CG26" s="116">
        <v>798.13975000000005</v>
      </c>
      <c r="CH26" s="116">
        <v>631.82776000000001</v>
      </c>
      <c r="CI26" s="116">
        <v>2379.1532099999999</v>
      </c>
      <c r="CJ26" s="116">
        <v>959.28039000000001</v>
      </c>
      <c r="CK26" s="116">
        <v>713.84679000000006</v>
      </c>
      <c r="CL26" s="15">
        <v>24</v>
      </c>
      <c r="CM26" s="79" t="s">
        <v>39</v>
      </c>
    </row>
    <row r="27" spans="1:91" s="11" customFormat="1">
      <c r="A27" s="15">
        <v>25</v>
      </c>
      <c r="B27" s="79" t="s">
        <v>40</v>
      </c>
      <c r="C27" s="115">
        <v>100.3</v>
      </c>
      <c r="D27" s="115">
        <v>68.599999999999994</v>
      </c>
      <c r="E27" s="115">
        <v>64.599999999999994</v>
      </c>
      <c r="F27" s="116">
        <v>57.1</v>
      </c>
      <c r="G27" s="116">
        <v>290.60000000000002</v>
      </c>
      <c r="H27" s="115">
        <v>57.1</v>
      </c>
      <c r="I27" s="115">
        <v>19.600000000000001</v>
      </c>
      <c r="J27" s="115">
        <v>36.700000000000003</v>
      </c>
      <c r="K27" s="116">
        <v>40.5</v>
      </c>
      <c r="L27" s="116">
        <v>153.9</v>
      </c>
      <c r="M27" s="115">
        <v>26.2</v>
      </c>
      <c r="N27" s="115">
        <v>79.599999999999994</v>
      </c>
      <c r="O27" s="115">
        <v>171.7</v>
      </c>
      <c r="P27" s="115">
        <v>175.5</v>
      </c>
      <c r="Q27" s="116">
        <v>453</v>
      </c>
      <c r="R27" s="115">
        <v>115.8</v>
      </c>
      <c r="S27" s="115">
        <v>179.6</v>
      </c>
      <c r="T27" s="115">
        <v>150</v>
      </c>
      <c r="U27" s="115">
        <v>135.5</v>
      </c>
      <c r="V27" s="116">
        <v>580.9</v>
      </c>
      <c r="W27" s="115">
        <v>248.4</v>
      </c>
      <c r="X27" s="115">
        <v>82.3</v>
      </c>
      <c r="Y27" s="115">
        <v>287.39999999999998</v>
      </c>
      <c r="Z27" s="115">
        <v>258.10000000000002</v>
      </c>
      <c r="AA27" s="116">
        <v>876.2</v>
      </c>
      <c r="AB27" s="115">
        <v>329.1</v>
      </c>
      <c r="AC27" s="115">
        <v>362.4</v>
      </c>
      <c r="AD27" s="115">
        <v>373.5</v>
      </c>
      <c r="AE27" s="115">
        <v>509.3</v>
      </c>
      <c r="AF27" s="116">
        <v>1574.3</v>
      </c>
      <c r="AG27" s="115">
        <v>512.5</v>
      </c>
      <c r="AH27" s="115">
        <v>565.29999999999995</v>
      </c>
      <c r="AI27" s="115">
        <v>381.2</v>
      </c>
      <c r="AJ27" s="115">
        <v>355.6</v>
      </c>
      <c r="AK27" s="118">
        <v>1814.6</v>
      </c>
      <c r="AL27" s="119">
        <v>360.3</v>
      </c>
      <c r="AM27" s="119">
        <v>348.3</v>
      </c>
      <c r="AN27" s="119">
        <v>388.1</v>
      </c>
      <c r="AO27" s="119">
        <v>426.5</v>
      </c>
      <c r="AP27" s="119">
        <v>1523.2</v>
      </c>
      <c r="AQ27" s="120">
        <v>438.4</v>
      </c>
      <c r="AR27" s="120">
        <v>480.4</v>
      </c>
      <c r="AS27" s="121">
        <v>449.4</v>
      </c>
      <c r="AT27" s="121">
        <v>335.9</v>
      </c>
      <c r="AU27" s="121">
        <v>1704.1</v>
      </c>
      <c r="AV27" s="121">
        <v>368.5</v>
      </c>
      <c r="AW27" s="121">
        <v>454.5</v>
      </c>
      <c r="AX27" s="125">
        <v>438.6</v>
      </c>
      <c r="AY27" s="122">
        <v>457</v>
      </c>
      <c r="AZ27" s="122">
        <v>1718.6</v>
      </c>
      <c r="BA27" s="121">
        <v>216.9</v>
      </c>
      <c r="BB27" s="121">
        <v>603.1</v>
      </c>
      <c r="BC27" s="121">
        <v>602.6</v>
      </c>
      <c r="BD27" s="123">
        <v>624.70000000000005</v>
      </c>
      <c r="BE27" s="121">
        <v>2047.3</v>
      </c>
      <c r="BF27" s="87">
        <v>568.72784000000001</v>
      </c>
      <c r="BG27" s="87">
        <v>641.46848</v>
      </c>
      <c r="BH27" s="87">
        <v>690.84878000000003</v>
      </c>
      <c r="BI27" s="87">
        <v>734.22465999999997</v>
      </c>
      <c r="BJ27" s="87">
        <v>2635.2697600000001</v>
      </c>
      <c r="BK27" s="87">
        <v>614.47671000000003</v>
      </c>
      <c r="BL27" s="87">
        <v>718.01674000000003</v>
      </c>
      <c r="BM27" s="87">
        <v>820.58362</v>
      </c>
      <c r="BN27" s="87">
        <v>859.10567000000003</v>
      </c>
      <c r="BO27" s="87">
        <v>3012.1827400000002</v>
      </c>
      <c r="BP27" s="87">
        <v>719.67759000000001</v>
      </c>
      <c r="BQ27" s="87">
        <v>921.53357000000005</v>
      </c>
      <c r="BR27" s="87">
        <v>760.57689000000005</v>
      </c>
      <c r="BS27" s="87">
        <v>877.04299000000003</v>
      </c>
      <c r="BT27" s="87">
        <v>3278.83104</v>
      </c>
      <c r="BU27" s="147">
        <v>604.78152999999998</v>
      </c>
      <c r="BV27" s="147">
        <v>668.62288000000001</v>
      </c>
      <c r="BW27" s="147">
        <v>771.75600999999995</v>
      </c>
      <c r="BX27" s="147">
        <v>592.85784000000001</v>
      </c>
      <c r="BY27" s="147">
        <v>2638.0182599999998</v>
      </c>
      <c r="BZ27" s="116">
        <v>410.79340000000002</v>
      </c>
      <c r="CA27" s="116">
        <v>444.49372</v>
      </c>
      <c r="CB27" s="116">
        <v>542.15278999999998</v>
      </c>
      <c r="CC27" s="116">
        <v>660.23608999999999</v>
      </c>
      <c r="CD27" s="116">
        <v>2057.6759999999999</v>
      </c>
      <c r="CE27" s="116">
        <v>861.70284000000004</v>
      </c>
      <c r="CF27" s="116">
        <v>1578.5843299999999</v>
      </c>
      <c r="CG27" s="116">
        <v>1177.8490300000001</v>
      </c>
      <c r="CH27" s="116">
        <v>1660.4380799999999</v>
      </c>
      <c r="CI27" s="116">
        <v>5278.5742799999998</v>
      </c>
      <c r="CJ27" s="116">
        <v>921.41436999999996</v>
      </c>
      <c r="CK27" s="116">
        <v>1816.70308</v>
      </c>
      <c r="CL27" s="15">
        <v>25</v>
      </c>
      <c r="CM27" s="79" t="s">
        <v>40</v>
      </c>
    </row>
    <row r="28" spans="1:91" s="11" customFormat="1" ht="36" customHeight="1">
      <c r="A28" s="15">
        <v>26</v>
      </c>
      <c r="B28" s="79" t="s">
        <v>41</v>
      </c>
      <c r="C28" s="115">
        <v>104.7</v>
      </c>
      <c r="D28" s="115">
        <v>239.2</v>
      </c>
      <c r="E28" s="115">
        <v>168.6</v>
      </c>
      <c r="F28" s="116">
        <v>115.5</v>
      </c>
      <c r="G28" s="116">
        <v>628</v>
      </c>
      <c r="H28" s="115">
        <v>104.4</v>
      </c>
      <c r="I28" s="115">
        <v>108</v>
      </c>
      <c r="J28" s="115">
        <v>122.5</v>
      </c>
      <c r="K28" s="116">
        <v>146.30000000000001</v>
      </c>
      <c r="L28" s="116">
        <v>481.2</v>
      </c>
      <c r="M28" s="115">
        <v>408.8</v>
      </c>
      <c r="N28" s="115">
        <v>395.4</v>
      </c>
      <c r="O28" s="115">
        <v>256.5</v>
      </c>
      <c r="P28" s="115">
        <v>157.9</v>
      </c>
      <c r="Q28" s="116">
        <v>1218.5999999999999</v>
      </c>
      <c r="R28" s="115">
        <v>162.30000000000001</v>
      </c>
      <c r="S28" s="115">
        <v>59.2</v>
      </c>
      <c r="T28" s="115">
        <v>56.6</v>
      </c>
      <c r="U28" s="115">
        <v>69.8</v>
      </c>
      <c r="V28" s="116">
        <v>347.9</v>
      </c>
      <c r="W28" s="115">
        <v>12.3</v>
      </c>
      <c r="X28" s="115">
        <v>41.2</v>
      </c>
      <c r="Y28" s="115">
        <v>68.3</v>
      </c>
      <c r="Z28" s="115">
        <v>79</v>
      </c>
      <c r="AA28" s="116">
        <v>200.8</v>
      </c>
      <c r="AB28" s="115">
        <v>40.299999999999997</v>
      </c>
      <c r="AC28" s="115">
        <v>72.2</v>
      </c>
      <c r="AD28" s="115">
        <v>114.9</v>
      </c>
      <c r="AE28" s="115">
        <v>399</v>
      </c>
      <c r="AF28" s="116">
        <v>626.4</v>
      </c>
      <c r="AG28" s="115">
        <v>538.79999999999995</v>
      </c>
      <c r="AH28" s="115">
        <v>776.3</v>
      </c>
      <c r="AI28" s="115">
        <v>1758.8</v>
      </c>
      <c r="AJ28" s="115">
        <v>482.9</v>
      </c>
      <c r="AK28" s="118">
        <v>3556.8</v>
      </c>
      <c r="AL28" s="119">
        <v>268.3</v>
      </c>
      <c r="AM28" s="119">
        <v>207.7</v>
      </c>
      <c r="AN28" s="119">
        <v>539.5</v>
      </c>
      <c r="AO28" s="119">
        <v>569.20000000000005</v>
      </c>
      <c r="AP28" s="119">
        <v>1584.7</v>
      </c>
      <c r="AQ28" s="120">
        <v>158.9</v>
      </c>
      <c r="AR28" s="120">
        <v>448.7</v>
      </c>
      <c r="AS28" s="121">
        <v>661.3</v>
      </c>
      <c r="AT28" s="121">
        <v>384.8</v>
      </c>
      <c r="AU28" s="121">
        <v>1653.7</v>
      </c>
      <c r="AV28" s="121">
        <v>123.8</v>
      </c>
      <c r="AW28" s="121">
        <v>448.6</v>
      </c>
      <c r="AX28" s="125">
        <v>1449.8</v>
      </c>
      <c r="AY28" s="122">
        <v>525.79999999999995</v>
      </c>
      <c r="AZ28" s="122">
        <v>2548</v>
      </c>
      <c r="BA28" s="121">
        <v>1043</v>
      </c>
      <c r="BB28" s="121">
        <v>1220.8</v>
      </c>
      <c r="BC28" s="121">
        <v>1539.1</v>
      </c>
      <c r="BD28" s="123">
        <v>51.4</v>
      </c>
      <c r="BE28" s="121">
        <v>3854.3</v>
      </c>
      <c r="BF28" s="87">
        <v>197.29205999999999</v>
      </c>
      <c r="BG28" s="87">
        <v>413.56727999999998</v>
      </c>
      <c r="BH28" s="87">
        <v>130.92733000000001</v>
      </c>
      <c r="BI28" s="87">
        <v>46.951830000000001</v>
      </c>
      <c r="BJ28" s="87">
        <v>788.73850000000004</v>
      </c>
      <c r="BK28" s="87">
        <v>56.495559999999998</v>
      </c>
      <c r="BL28" s="87">
        <v>164.10525000000001</v>
      </c>
      <c r="BM28" s="87">
        <v>106.30517999999999</v>
      </c>
      <c r="BN28" s="87">
        <v>59.030270000000002</v>
      </c>
      <c r="BO28" s="87">
        <v>385.93626</v>
      </c>
      <c r="BP28" s="87">
        <v>54.592700000000001</v>
      </c>
      <c r="BQ28" s="87">
        <v>171.11369999999999</v>
      </c>
      <c r="BR28" s="87">
        <v>81.185450000000003</v>
      </c>
      <c r="BS28" s="87">
        <v>162.72129000000001</v>
      </c>
      <c r="BT28" s="87">
        <v>469.61313999999999</v>
      </c>
      <c r="BU28" s="147">
        <v>72.227149999999995</v>
      </c>
      <c r="BV28" s="147">
        <v>110.67739</v>
      </c>
      <c r="BW28" s="147">
        <v>78.766180000000006</v>
      </c>
      <c r="BX28" s="147">
        <v>86.544200000000004</v>
      </c>
      <c r="BY28" s="147">
        <v>348.21492000000001</v>
      </c>
      <c r="BZ28" s="116">
        <v>12.29931</v>
      </c>
      <c r="CA28" s="116">
        <v>26.303000000000001</v>
      </c>
      <c r="CB28" s="116">
        <v>105.80674</v>
      </c>
      <c r="CC28" s="116">
        <v>49.798000000000002</v>
      </c>
      <c r="CD28" s="116">
        <v>194.20705000000001</v>
      </c>
      <c r="CE28" s="116">
        <v>36.833779999999997</v>
      </c>
      <c r="CF28" s="116">
        <v>101.99853</v>
      </c>
      <c r="CG28" s="116">
        <v>50.137360000000001</v>
      </c>
      <c r="CH28" s="116">
        <v>131.34145000000001</v>
      </c>
      <c r="CI28" s="116">
        <v>320.31112000000002</v>
      </c>
      <c r="CJ28" s="116">
        <v>20.851980000000001</v>
      </c>
      <c r="CK28" s="116">
        <v>28.85379</v>
      </c>
      <c r="CL28" s="15">
        <v>26</v>
      </c>
      <c r="CM28" s="79" t="s">
        <v>41</v>
      </c>
    </row>
    <row r="29" spans="1:91" s="11" customFormat="1" ht="31.5">
      <c r="A29" s="15">
        <v>27</v>
      </c>
      <c r="B29" s="79" t="s">
        <v>42</v>
      </c>
      <c r="C29" s="115">
        <v>2413</v>
      </c>
      <c r="D29" s="115">
        <v>4036</v>
      </c>
      <c r="E29" s="115">
        <v>5897.7</v>
      </c>
      <c r="F29" s="116">
        <v>3512</v>
      </c>
      <c r="G29" s="116">
        <v>15858.7</v>
      </c>
      <c r="H29" s="115">
        <v>3300.6</v>
      </c>
      <c r="I29" s="115">
        <v>5746.3</v>
      </c>
      <c r="J29" s="115">
        <v>7948.8</v>
      </c>
      <c r="K29" s="116">
        <v>5838.3</v>
      </c>
      <c r="L29" s="116">
        <v>22834</v>
      </c>
      <c r="M29" s="115">
        <v>6859.4</v>
      </c>
      <c r="N29" s="115">
        <v>12741.2</v>
      </c>
      <c r="O29" s="115">
        <v>15018.5</v>
      </c>
      <c r="P29" s="115">
        <v>10777</v>
      </c>
      <c r="Q29" s="116">
        <v>45396.1</v>
      </c>
      <c r="R29" s="115">
        <v>14057.9</v>
      </c>
      <c r="S29" s="115">
        <v>20079.5</v>
      </c>
      <c r="T29" s="115">
        <v>21333.5</v>
      </c>
      <c r="U29" s="115">
        <v>4457.3999999999996</v>
      </c>
      <c r="V29" s="116">
        <v>59928.3</v>
      </c>
      <c r="W29" s="115">
        <v>2176.6999999999998</v>
      </c>
      <c r="X29" s="115">
        <v>2703.4</v>
      </c>
      <c r="Y29" s="115">
        <v>2662.1</v>
      </c>
      <c r="Z29" s="115">
        <v>1383.3</v>
      </c>
      <c r="AA29" s="116">
        <v>8925.5</v>
      </c>
      <c r="AB29" s="115">
        <v>642.1</v>
      </c>
      <c r="AC29" s="115">
        <v>2600.1999999999998</v>
      </c>
      <c r="AD29" s="115">
        <v>4651</v>
      </c>
      <c r="AE29" s="115">
        <v>1516.7</v>
      </c>
      <c r="AF29" s="116">
        <v>9410</v>
      </c>
      <c r="AG29" s="115">
        <v>1461.1</v>
      </c>
      <c r="AH29" s="115">
        <v>3332.3</v>
      </c>
      <c r="AI29" s="115">
        <v>5998.4</v>
      </c>
      <c r="AJ29" s="115">
        <v>2157.1</v>
      </c>
      <c r="AK29" s="118">
        <v>12948.9</v>
      </c>
      <c r="AL29" s="119">
        <v>2537.1999999999998</v>
      </c>
      <c r="AM29" s="119">
        <v>5278.2</v>
      </c>
      <c r="AN29" s="119">
        <v>7403.1</v>
      </c>
      <c r="AO29" s="119">
        <v>1421.8</v>
      </c>
      <c r="AP29" s="119">
        <v>16640.3</v>
      </c>
      <c r="AQ29" s="120">
        <v>1269</v>
      </c>
      <c r="AR29" s="120">
        <v>5048.6000000000004</v>
      </c>
      <c r="AS29" s="121">
        <v>4100.2</v>
      </c>
      <c r="AT29" s="121">
        <v>2377.6</v>
      </c>
      <c r="AU29" s="121">
        <v>12795.4</v>
      </c>
      <c r="AV29" s="121">
        <v>2130.5</v>
      </c>
      <c r="AW29" s="121">
        <v>3755.1</v>
      </c>
      <c r="AX29" s="125">
        <v>3774.7</v>
      </c>
      <c r="AY29" s="122">
        <v>1872.3</v>
      </c>
      <c r="AZ29" s="122">
        <v>11532.6</v>
      </c>
      <c r="BA29" s="121">
        <v>1441.1</v>
      </c>
      <c r="BB29" s="121">
        <v>2262.9</v>
      </c>
      <c r="BC29" s="121">
        <v>1843.8</v>
      </c>
      <c r="BD29" s="123">
        <v>1273.5999999999999</v>
      </c>
      <c r="BE29" s="121">
        <v>6821.4</v>
      </c>
      <c r="BF29" s="87">
        <v>1124.09521</v>
      </c>
      <c r="BG29" s="87">
        <v>1871.59863</v>
      </c>
      <c r="BH29" s="87">
        <v>2451.5714499999999</v>
      </c>
      <c r="BI29" s="87">
        <v>2098.30881</v>
      </c>
      <c r="BJ29" s="87">
        <v>7545.5740999999998</v>
      </c>
      <c r="BK29" s="88">
        <v>2002.19</v>
      </c>
      <c r="BL29" s="87">
        <v>3080.0347099999999</v>
      </c>
      <c r="BM29" s="87">
        <v>3015.4604199999999</v>
      </c>
      <c r="BN29" s="87">
        <v>1989.55386</v>
      </c>
      <c r="BO29" s="87">
        <v>10087.238660000001</v>
      </c>
      <c r="BP29" s="87">
        <v>2454.1339800000001</v>
      </c>
      <c r="BQ29" s="87">
        <v>3050.4199199999998</v>
      </c>
      <c r="BR29" s="87">
        <v>3567.0277299999998</v>
      </c>
      <c r="BS29" s="87">
        <v>1495.30492</v>
      </c>
      <c r="BT29" s="87">
        <v>10566.886549999999</v>
      </c>
      <c r="BU29" s="147">
        <v>2287.31558</v>
      </c>
      <c r="BV29" s="147">
        <v>2638.4506099999999</v>
      </c>
      <c r="BW29" s="147">
        <v>2360.6308199999999</v>
      </c>
      <c r="BX29" s="147">
        <v>2074.48153</v>
      </c>
      <c r="BY29" s="147">
        <v>9360.8785399999997</v>
      </c>
      <c r="BZ29" s="116">
        <v>2171.2454600000001</v>
      </c>
      <c r="CA29" s="116">
        <v>1672.97126</v>
      </c>
      <c r="CB29" s="116">
        <v>2681.8626199999999</v>
      </c>
      <c r="CC29" s="116">
        <v>1647.7820300000001</v>
      </c>
      <c r="CD29" s="116">
        <v>8173.8613699999996</v>
      </c>
      <c r="CE29" s="116">
        <v>1403.5361499999999</v>
      </c>
      <c r="CF29" s="116">
        <v>2240.6570999999999</v>
      </c>
      <c r="CG29" s="116">
        <v>2368.34274</v>
      </c>
      <c r="CH29" s="116">
        <v>1470.27774</v>
      </c>
      <c r="CI29" s="116">
        <v>7482.8137299999999</v>
      </c>
      <c r="CJ29" s="116">
        <v>1705.9809</v>
      </c>
      <c r="CK29" s="116">
        <v>3283.58725</v>
      </c>
      <c r="CL29" s="15">
        <v>27</v>
      </c>
      <c r="CM29" s="79" t="s">
        <v>42</v>
      </c>
    </row>
    <row r="30" spans="1:91" s="11" customFormat="1">
      <c r="A30" s="15">
        <v>28</v>
      </c>
      <c r="B30" s="79" t="s">
        <v>43</v>
      </c>
      <c r="C30" s="115">
        <v>1875.1</v>
      </c>
      <c r="D30" s="115">
        <v>2490.4</v>
      </c>
      <c r="E30" s="115">
        <v>1840.8</v>
      </c>
      <c r="F30" s="116">
        <v>2627.1</v>
      </c>
      <c r="G30" s="116">
        <v>8833.4</v>
      </c>
      <c r="H30" s="115">
        <v>1124.5</v>
      </c>
      <c r="I30" s="115">
        <v>2938</v>
      </c>
      <c r="J30" s="115">
        <v>1022.3</v>
      </c>
      <c r="K30" s="116">
        <v>7585.1</v>
      </c>
      <c r="L30" s="116">
        <v>12669.9</v>
      </c>
      <c r="M30" s="115">
        <v>7532.4</v>
      </c>
      <c r="N30" s="115">
        <v>12476.5</v>
      </c>
      <c r="O30" s="115">
        <v>4206.5</v>
      </c>
      <c r="P30" s="115">
        <v>5127</v>
      </c>
      <c r="Q30" s="116">
        <v>29342.400000000001</v>
      </c>
      <c r="R30" s="115">
        <v>6993.2</v>
      </c>
      <c r="S30" s="115">
        <v>5903.8</v>
      </c>
      <c r="T30" s="115">
        <v>3210</v>
      </c>
      <c r="U30" s="115">
        <v>1146.4000000000001</v>
      </c>
      <c r="V30" s="116">
        <v>17253.400000000001</v>
      </c>
      <c r="W30" s="115">
        <v>599.9</v>
      </c>
      <c r="X30" s="115">
        <v>1612.1</v>
      </c>
      <c r="Y30" s="115">
        <v>2001.5</v>
      </c>
      <c r="Z30" s="115">
        <v>2708.8</v>
      </c>
      <c r="AA30" s="116">
        <v>6922.3</v>
      </c>
      <c r="AB30" s="115">
        <v>2813.9</v>
      </c>
      <c r="AC30" s="115">
        <v>5665.8</v>
      </c>
      <c r="AD30" s="115">
        <v>9978.2999999999993</v>
      </c>
      <c r="AE30" s="115">
        <v>15023.7</v>
      </c>
      <c r="AF30" s="116">
        <v>33481.699999999997</v>
      </c>
      <c r="AG30" s="115">
        <v>17853.2</v>
      </c>
      <c r="AH30" s="115">
        <v>34611.1</v>
      </c>
      <c r="AI30" s="115">
        <v>11484.1</v>
      </c>
      <c r="AJ30" s="115">
        <v>6148.6</v>
      </c>
      <c r="AK30" s="118">
        <v>70097</v>
      </c>
      <c r="AL30" s="119">
        <v>10166.5</v>
      </c>
      <c r="AM30" s="119">
        <v>7929</v>
      </c>
      <c r="AN30" s="119">
        <v>5142.2</v>
      </c>
      <c r="AO30" s="119">
        <v>8023.9</v>
      </c>
      <c r="AP30" s="119">
        <v>31261.599999999999</v>
      </c>
      <c r="AQ30" s="120">
        <v>15750.6</v>
      </c>
      <c r="AR30" s="120">
        <v>26539.5</v>
      </c>
      <c r="AS30" s="121">
        <v>8347.7999999999993</v>
      </c>
      <c r="AT30" s="121">
        <v>4446.3</v>
      </c>
      <c r="AU30" s="121">
        <v>55084.2</v>
      </c>
      <c r="AV30" s="121">
        <v>5083.8</v>
      </c>
      <c r="AW30" s="121">
        <v>9408.4</v>
      </c>
      <c r="AX30" s="125">
        <v>6269.5</v>
      </c>
      <c r="AY30" s="122">
        <v>5513.8</v>
      </c>
      <c r="AZ30" s="122">
        <v>26275.5</v>
      </c>
      <c r="BA30" s="121">
        <v>5173.7</v>
      </c>
      <c r="BB30" s="121">
        <v>5309.2</v>
      </c>
      <c r="BC30" s="121">
        <v>4318.7</v>
      </c>
      <c r="BD30" s="123">
        <v>2855.7</v>
      </c>
      <c r="BE30" s="121">
        <v>17657.3</v>
      </c>
      <c r="BF30" s="87">
        <v>2596.2627000000002</v>
      </c>
      <c r="BG30" s="87">
        <v>2882.0540299999998</v>
      </c>
      <c r="BH30" s="87">
        <v>2830.6230500000001</v>
      </c>
      <c r="BI30" s="87">
        <v>2415.3898600000002</v>
      </c>
      <c r="BJ30" s="87">
        <v>10724.32964</v>
      </c>
      <c r="BK30" s="87">
        <v>4197.4861600000004</v>
      </c>
      <c r="BL30" s="87">
        <v>3562.81376</v>
      </c>
      <c r="BM30" s="87">
        <v>3746.3323500000001</v>
      </c>
      <c r="BN30" s="87">
        <v>3542.759</v>
      </c>
      <c r="BO30" s="87">
        <v>15049.39127</v>
      </c>
      <c r="BP30" s="87">
        <v>3666.2781300000001</v>
      </c>
      <c r="BQ30" s="87">
        <v>4723.0528199999999</v>
      </c>
      <c r="BR30" s="87">
        <v>4630.2061199999998</v>
      </c>
      <c r="BS30" s="87">
        <v>4140.1778100000001</v>
      </c>
      <c r="BT30" s="87">
        <v>17159.71488</v>
      </c>
      <c r="BU30" s="147">
        <v>3954.3263200000001</v>
      </c>
      <c r="BV30" s="147">
        <v>4987.6371499999996</v>
      </c>
      <c r="BW30" s="147">
        <v>3621.2022900000002</v>
      </c>
      <c r="BX30" s="147">
        <v>3299.1395600000001</v>
      </c>
      <c r="BY30" s="147">
        <v>15862.305319999999</v>
      </c>
      <c r="BZ30" s="116">
        <v>2766.1878299999998</v>
      </c>
      <c r="CA30" s="116">
        <v>3456.0777600000001</v>
      </c>
      <c r="CB30" s="116">
        <v>10025.948490000001</v>
      </c>
      <c r="CC30" s="116">
        <v>10733.8943</v>
      </c>
      <c r="CD30" s="116">
        <v>26982.108380000001</v>
      </c>
      <c r="CE30" s="116">
        <v>16982.228859999999</v>
      </c>
      <c r="CF30" s="116">
        <v>25108.759020000001</v>
      </c>
      <c r="CG30" s="116">
        <v>21850.061320000001</v>
      </c>
      <c r="CH30" s="116">
        <v>23356.980810000001</v>
      </c>
      <c r="CI30" s="116">
        <v>87298.030010000002</v>
      </c>
      <c r="CJ30" s="116">
        <v>19602.746230000001</v>
      </c>
      <c r="CK30" s="116">
        <v>20259.136689999999</v>
      </c>
      <c r="CL30" s="15">
        <v>28</v>
      </c>
      <c r="CM30" s="79" t="s">
        <v>43</v>
      </c>
    </row>
    <row r="31" spans="1:91" s="11" customFormat="1">
      <c r="A31" s="15">
        <v>29</v>
      </c>
      <c r="B31" s="79" t="s">
        <v>44</v>
      </c>
      <c r="C31" s="115">
        <v>162</v>
      </c>
      <c r="D31" s="115">
        <v>1219.5999999999999</v>
      </c>
      <c r="E31" s="115">
        <v>128.9</v>
      </c>
      <c r="F31" s="116">
        <v>318.8</v>
      </c>
      <c r="G31" s="116">
        <v>1829.3</v>
      </c>
      <c r="H31" s="115">
        <v>358.5</v>
      </c>
      <c r="I31" s="115">
        <v>377.6</v>
      </c>
      <c r="J31" s="115">
        <v>256</v>
      </c>
      <c r="K31" s="116">
        <v>441.1</v>
      </c>
      <c r="L31" s="116">
        <v>1433.2</v>
      </c>
      <c r="M31" s="115">
        <v>547.70000000000005</v>
      </c>
      <c r="N31" s="115">
        <v>924.4</v>
      </c>
      <c r="O31" s="115">
        <v>401.7</v>
      </c>
      <c r="P31" s="115">
        <v>1532.8</v>
      </c>
      <c r="Q31" s="116">
        <v>3406.6</v>
      </c>
      <c r="R31" s="115">
        <v>726.5</v>
      </c>
      <c r="S31" s="115">
        <v>731.4</v>
      </c>
      <c r="T31" s="115">
        <v>369.4</v>
      </c>
      <c r="U31" s="115">
        <v>379.4</v>
      </c>
      <c r="V31" s="116">
        <v>2206.6999999999998</v>
      </c>
      <c r="W31" s="115">
        <v>430</v>
      </c>
      <c r="X31" s="115">
        <v>387.9</v>
      </c>
      <c r="Y31" s="115">
        <v>67.099999999999994</v>
      </c>
      <c r="Z31" s="115">
        <v>766.4</v>
      </c>
      <c r="AA31" s="116">
        <v>1651.4</v>
      </c>
      <c r="AB31" s="115">
        <v>901.3</v>
      </c>
      <c r="AC31" s="115">
        <v>991.7</v>
      </c>
      <c r="AD31" s="115">
        <v>195.3</v>
      </c>
      <c r="AE31" s="115">
        <v>966.8</v>
      </c>
      <c r="AF31" s="116">
        <v>3055.1</v>
      </c>
      <c r="AG31" s="115">
        <v>529.79999999999995</v>
      </c>
      <c r="AH31" s="115">
        <v>978.2</v>
      </c>
      <c r="AI31" s="115">
        <v>178.3</v>
      </c>
      <c r="AJ31" s="115">
        <v>1868.6</v>
      </c>
      <c r="AK31" s="118">
        <v>3554.9</v>
      </c>
      <c r="AL31" s="119">
        <v>1334.9</v>
      </c>
      <c r="AM31" s="119">
        <v>1034.5</v>
      </c>
      <c r="AN31" s="119">
        <v>231.6</v>
      </c>
      <c r="AO31" s="119">
        <v>1136.2</v>
      </c>
      <c r="AP31" s="119">
        <v>3737.2</v>
      </c>
      <c r="AQ31" s="120">
        <v>1000.5</v>
      </c>
      <c r="AR31" s="120">
        <v>696.6</v>
      </c>
      <c r="AS31" s="121">
        <v>267.7</v>
      </c>
      <c r="AT31" s="121">
        <v>1141.0999999999999</v>
      </c>
      <c r="AU31" s="121">
        <v>3105.9</v>
      </c>
      <c r="AV31" s="121">
        <v>664.2</v>
      </c>
      <c r="AW31" s="121">
        <v>510.2</v>
      </c>
      <c r="AX31" s="125">
        <v>292.2</v>
      </c>
      <c r="AY31" s="122">
        <v>1289.4000000000001</v>
      </c>
      <c r="AZ31" s="122">
        <v>2756</v>
      </c>
      <c r="BA31" s="121">
        <v>1650.3</v>
      </c>
      <c r="BB31" s="121">
        <v>624.29999999999995</v>
      </c>
      <c r="BC31" s="121">
        <v>234.5</v>
      </c>
      <c r="BD31" s="123">
        <v>1006.6</v>
      </c>
      <c r="BE31" s="121">
        <v>3515.7</v>
      </c>
      <c r="BF31" s="87">
        <v>574.10580000000004</v>
      </c>
      <c r="BG31" s="87">
        <v>327.29367000000002</v>
      </c>
      <c r="BH31" s="87">
        <v>285.29109999999997</v>
      </c>
      <c r="BI31" s="87">
        <v>1681.6363699999999</v>
      </c>
      <c r="BJ31" s="87">
        <v>2868.3269399999999</v>
      </c>
      <c r="BK31" s="87">
        <v>932.16647</v>
      </c>
      <c r="BL31" s="88">
        <v>170.72398000000001</v>
      </c>
      <c r="BM31" s="87">
        <v>398.18475000000001</v>
      </c>
      <c r="BN31" s="87">
        <v>1843.72183</v>
      </c>
      <c r="BO31" s="87">
        <v>3344.7970300000002</v>
      </c>
      <c r="BP31" s="87">
        <v>1427.4989399999999</v>
      </c>
      <c r="BQ31" s="87">
        <v>636.98924999999997</v>
      </c>
      <c r="BR31" s="87">
        <v>724.52229999999997</v>
      </c>
      <c r="BS31" s="87">
        <v>1958.8180299999999</v>
      </c>
      <c r="BT31" s="87">
        <v>4747.82852</v>
      </c>
      <c r="BU31" s="147">
        <v>1209.7718</v>
      </c>
      <c r="BV31" s="147">
        <v>1027.55078</v>
      </c>
      <c r="BW31" s="147">
        <v>344.51670999999999</v>
      </c>
      <c r="BX31" s="147">
        <v>1634.454</v>
      </c>
      <c r="BY31" s="147">
        <v>4216.2932899999996</v>
      </c>
      <c r="BZ31" s="116">
        <v>1595.3376499999999</v>
      </c>
      <c r="CA31" s="116">
        <v>995.91119000000003</v>
      </c>
      <c r="CB31" s="116">
        <v>441.09359000000001</v>
      </c>
      <c r="CC31" s="116">
        <v>1545.3915999999999</v>
      </c>
      <c r="CD31" s="116">
        <v>4577.7340299999996</v>
      </c>
      <c r="CE31" s="116">
        <v>972.78502000000003</v>
      </c>
      <c r="CF31" s="116">
        <v>962.83803</v>
      </c>
      <c r="CG31" s="116">
        <v>731.50630000000001</v>
      </c>
      <c r="CH31" s="116">
        <v>1903.2821100000001</v>
      </c>
      <c r="CI31" s="116">
        <v>4570.4114600000003</v>
      </c>
      <c r="CJ31" s="116">
        <v>1261.39291</v>
      </c>
      <c r="CK31" s="116">
        <v>605.89530000000002</v>
      </c>
      <c r="CL31" s="15">
        <v>29</v>
      </c>
      <c r="CM31" s="79" t="s">
        <v>44</v>
      </c>
    </row>
    <row r="32" spans="1:91" s="11" customFormat="1" ht="20.25" customHeight="1">
      <c r="A32" s="10" t="s">
        <v>45</v>
      </c>
      <c r="B32" s="78" t="s">
        <v>46</v>
      </c>
      <c r="C32" s="90">
        <v>586.1</v>
      </c>
      <c r="D32" s="90">
        <v>323.7</v>
      </c>
      <c r="E32" s="90">
        <v>273.60000000000002</v>
      </c>
      <c r="F32" s="90">
        <v>465.8</v>
      </c>
      <c r="G32" s="83">
        <v>1649.2</v>
      </c>
      <c r="H32" s="90">
        <v>783</v>
      </c>
      <c r="I32" s="90">
        <v>889.7</v>
      </c>
      <c r="J32" s="90">
        <v>96.9</v>
      </c>
      <c r="K32" s="90">
        <v>572.6</v>
      </c>
      <c r="L32" s="83">
        <v>2342.1999999999998</v>
      </c>
      <c r="M32" s="90">
        <v>1033.9000000000001</v>
      </c>
      <c r="N32" s="90">
        <v>1828.6</v>
      </c>
      <c r="O32" s="90">
        <v>1158.4000000000001</v>
      </c>
      <c r="P32" s="90">
        <v>557.6</v>
      </c>
      <c r="Q32" s="83">
        <v>4578.5</v>
      </c>
      <c r="R32" s="90">
        <v>274.3</v>
      </c>
      <c r="S32" s="90">
        <v>1019.6</v>
      </c>
      <c r="T32" s="90">
        <v>1496.8</v>
      </c>
      <c r="U32" s="90">
        <v>297.39999999999998</v>
      </c>
      <c r="V32" s="83">
        <v>3088.1</v>
      </c>
      <c r="W32" s="90">
        <v>544</v>
      </c>
      <c r="X32" s="90">
        <v>1346.6</v>
      </c>
      <c r="Y32" s="90">
        <v>1350.5</v>
      </c>
      <c r="Z32" s="90">
        <v>2220.1999999999998</v>
      </c>
      <c r="AA32" s="83">
        <v>5461.3</v>
      </c>
      <c r="AB32" s="90">
        <v>1342.2</v>
      </c>
      <c r="AC32" s="90">
        <v>1055.9000000000001</v>
      </c>
      <c r="AD32" s="90">
        <v>2144.1</v>
      </c>
      <c r="AE32" s="90">
        <v>3179.3</v>
      </c>
      <c r="AF32" s="83">
        <v>7721.5</v>
      </c>
      <c r="AG32" s="90">
        <v>3792.1</v>
      </c>
      <c r="AH32" s="90">
        <v>7181</v>
      </c>
      <c r="AI32" s="90">
        <v>6784.5</v>
      </c>
      <c r="AJ32" s="90">
        <v>6291.6</v>
      </c>
      <c r="AK32" s="91">
        <v>24049.200000000001</v>
      </c>
      <c r="AL32" s="86">
        <v>1859.3</v>
      </c>
      <c r="AM32" s="86">
        <v>3118.7</v>
      </c>
      <c r="AN32" s="86">
        <v>4341.1000000000004</v>
      </c>
      <c r="AO32" s="86">
        <v>6194.4</v>
      </c>
      <c r="AP32" s="86">
        <v>15513.5</v>
      </c>
      <c r="AQ32" s="126">
        <v>4639.2</v>
      </c>
      <c r="AR32" s="126">
        <v>6211.9</v>
      </c>
      <c r="AS32" s="82">
        <v>7838.6</v>
      </c>
      <c r="AT32" s="82">
        <v>8206.1</v>
      </c>
      <c r="AU32" s="82">
        <v>26895.8</v>
      </c>
      <c r="AV32" s="82">
        <v>3826.3</v>
      </c>
      <c r="AW32" s="82">
        <v>5176.3999999999996</v>
      </c>
      <c r="AX32" s="82">
        <v>4208.8</v>
      </c>
      <c r="AY32" s="113">
        <v>2875.4</v>
      </c>
      <c r="AZ32" s="113">
        <v>16086.9</v>
      </c>
      <c r="BA32" s="82">
        <v>2193</v>
      </c>
      <c r="BB32" s="82">
        <v>2525.6999999999998</v>
      </c>
      <c r="BC32" s="82">
        <v>3771.4</v>
      </c>
      <c r="BD32" s="86">
        <v>1577.1</v>
      </c>
      <c r="BE32" s="86">
        <v>10067.200000000001</v>
      </c>
      <c r="BF32" s="84">
        <v>1115.62365</v>
      </c>
      <c r="BG32" s="84">
        <v>1297.00468</v>
      </c>
      <c r="BH32" s="84">
        <v>1858.06331</v>
      </c>
      <c r="BI32" s="84">
        <v>2426.4145400000002</v>
      </c>
      <c r="BJ32" s="84">
        <v>6697.1061799999998</v>
      </c>
      <c r="BK32" s="84">
        <v>3953.80593</v>
      </c>
      <c r="BL32" s="84">
        <v>2771.2410399999999</v>
      </c>
      <c r="BM32" s="84">
        <v>5295.5449799999997</v>
      </c>
      <c r="BN32" s="84">
        <v>6224.5895499999997</v>
      </c>
      <c r="BO32" s="84">
        <v>18245.181479999999</v>
      </c>
      <c r="BP32" s="84">
        <v>3536.6389199999999</v>
      </c>
      <c r="BQ32" s="84">
        <v>7483.4494500000001</v>
      </c>
      <c r="BR32" s="84">
        <v>2969.72604</v>
      </c>
      <c r="BS32" s="84">
        <v>4481.1354499999998</v>
      </c>
      <c r="BT32" s="84">
        <v>18470.949860000001</v>
      </c>
      <c r="BU32" s="146">
        <v>4461.4088700000002</v>
      </c>
      <c r="BV32" s="146">
        <v>2524.43649</v>
      </c>
      <c r="BW32" s="146">
        <v>1442.8347799999999</v>
      </c>
      <c r="BX32" s="146">
        <v>1985.45199</v>
      </c>
      <c r="BY32" s="146">
        <v>10414.13213</v>
      </c>
      <c r="BZ32" s="83">
        <v>1658.7991400000001</v>
      </c>
      <c r="CA32" s="83">
        <v>818.04786000000001</v>
      </c>
      <c r="CB32" s="83">
        <v>6310.5800799999997</v>
      </c>
      <c r="CC32" s="83">
        <v>5698.5499200000004</v>
      </c>
      <c r="CD32" s="83">
        <v>14485.977000000001</v>
      </c>
      <c r="CE32" s="83">
        <v>12219.625749999999</v>
      </c>
      <c r="CF32" s="83">
        <v>1038.99701</v>
      </c>
      <c r="CG32" s="83">
        <v>1084.61544</v>
      </c>
      <c r="CH32" s="83">
        <v>1307.1990499999999</v>
      </c>
      <c r="CI32" s="83">
        <v>15650.437250000001</v>
      </c>
      <c r="CJ32" s="83">
        <v>8924.2442599999995</v>
      </c>
      <c r="CK32" s="83">
        <v>192867.59054999999</v>
      </c>
      <c r="CL32" s="10" t="s">
        <v>45</v>
      </c>
      <c r="CM32" s="78" t="s">
        <v>46</v>
      </c>
    </row>
    <row r="33" spans="1:91" s="11" customFormat="1">
      <c r="A33" s="15">
        <v>32</v>
      </c>
      <c r="B33" s="79" t="s">
        <v>47</v>
      </c>
      <c r="C33" s="115">
        <v>27.4</v>
      </c>
      <c r="D33" s="90" t="s">
        <v>16</v>
      </c>
      <c r="E33" s="90" t="s">
        <v>16</v>
      </c>
      <c r="F33" s="90" t="s">
        <v>16</v>
      </c>
      <c r="G33" s="116">
        <v>27.4</v>
      </c>
      <c r="H33" s="115">
        <v>4.7</v>
      </c>
      <c r="I33" s="90" t="s">
        <v>16</v>
      </c>
      <c r="J33" s="115">
        <v>0.2</v>
      </c>
      <c r="K33" s="90" t="s">
        <v>16</v>
      </c>
      <c r="L33" s="116">
        <v>4.9000000000000004</v>
      </c>
      <c r="M33" s="115">
        <v>4.9000000000000004</v>
      </c>
      <c r="N33" s="90" t="s">
        <v>16</v>
      </c>
      <c r="O33" s="90" t="s">
        <v>16</v>
      </c>
      <c r="P33" s="90" t="s">
        <v>16</v>
      </c>
      <c r="Q33" s="116">
        <v>4.9000000000000004</v>
      </c>
      <c r="R33" s="90" t="s">
        <v>16</v>
      </c>
      <c r="S33" s="90" t="s">
        <v>16</v>
      </c>
      <c r="T33" s="90" t="s">
        <v>16</v>
      </c>
      <c r="U33" s="90" t="s">
        <v>16</v>
      </c>
      <c r="V33" s="90" t="s">
        <v>16</v>
      </c>
      <c r="W33" s="90" t="s">
        <v>16</v>
      </c>
      <c r="X33" s="90" t="s">
        <v>16</v>
      </c>
      <c r="Y33" s="90" t="s">
        <v>16</v>
      </c>
      <c r="Z33" s="90" t="s">
        <v>16</v>
      </c>
      <c r="AA33" s="116" t="s">
        <v>16</v>
      </c>
      <c r="AB33" s="115">
        <v>2</v>
      </c>
      <c r="AC33" s="115">
        <v>103.4</v>
      </c>
      <c r="AD33" s="115">
        <v>23.1</v>
      </c>
      <c r="AE33" s="115">
        <v>9.1999999999999993</v>
      </c>
      <c r="AF33" s="116">
        <v>137.69999999999999</v>
      </c>
      <c r="AG33" s="90" t="s">
        <v>16</v>
      </c>
      <c r="AH33" s="90" t="s">
        <v>16</v>
      </c>
      <c r="AI33" s="90" t="s">
        <v>16</v>
      </c>
      <c r="AJ33" s="90" t="s">
        <v>16</v>
      </c>
      <c r="AK33" s="90" t="s">
        <v>16</v>
      </c>
      <c r="AL33" s="119" t="s">
        <v>16</v>
      </c>
      <c r="AM33" s="96" t="s">
        <v>16</v>
      </c>
      <c r="AN33" s="96" t="s">
        <v>16</v>
      </c>
      <c r="AO33" s="96" t="s">
        <v>16</v>
      </c>
      <c r="AP33" s="97" t="s">
        <v>16</v>
      </c>
      <c r="AQ33" s="126" t="s">
        <v>16</v>
      </c>
      <c r="AR33" s="120" t="s">
        <v>16</v>
      </c>
      <c r="AS33" s="121">
        <v>8.6</v>
      </c>
      <c r="AT33" s="120" t="s">
        <v>16</v>
      </c>
      <c r="AU33" s="121">
        <v>8.6</v>
      </c>
      <c r="AV33" s="121">
        <v>2.8</v>
      </c>
      <c r="AW33" s="121">
        <v>2.7</v>
      </c>
      <c r="AX33" s="121">
        <v>4.0999999999999996</v>
      </c>
      <c r="AY33" s="122">
        <v>0</v>
      </c>
      <c r="AZ33" s="122">
        <v>9.6</v>
      </c>
      <c r="BA33" s="121" t="s">
        <v>16</v>
      </c>
      <c r="BB33" s="121">
        <v>2.5</v>
      </c>
      <c r="BC33" s="121" t="s">
        <v>16</v>
      </c>
      <c r="BD33" s="123">
        <v>9.4</v>
      </c>
      <c r="BE33" s="121">
        <v>11.9</v>
      </c>
      <c r="BF33" s="84"/>
      <c r="BG33" s="87" t="s">
        <v>16</v>
      </c>
      <c r="BH33" s="87" t="s">
        <v>16</v>
      </c>
      <c r="BI33" s="87" t="s">
        <v>16</v>
      </c>
      <c r="BJ33" s="87" t="s">
        <v>16</v>
      </c>
      <c r="BK33" s="87" t="s">
        <v>16</v>
      </c>
      <c r="BL33" s="93" t="s">
        <v>16</v>
      </c>
      <c r="BM33" s="87">
        <v>3.2016300000000002</v>
      </c>
      <c r="BN33" s="87">
        <v>12.222810000000001</v>
      </c>
      <c r="BO33" s="87">
        <v>15.424440000000001</v>
      </c>
      <c r="BP33" s="87">
        <v>13.01796</v>
      </c>
      <c r="BQ33" s="87">
        <v>2.6793</v>
      </c>
      <c r="BR33" s="87">
        <v>2.56</v>
      </c>
      <c r="BS33" s="87" t="s">
        <v>16</v>
      </c>
      <c r="BT33" s="87">
        <v>18.257259999999999</v>
      </c>
      <c r="BU33" s="147">
        <v>9.7309999999999994E-2</v>
      </c>
      <c r="BV33" s="147" t="s">
        <v>16</v>
      </c>
      <c r="BW33" s="147">
        <v>3.88672</v>
      </c>
      <c r="BX33" s="147" t="s">
        <v>16</v>
      </c>
      <c r="BY33" s="147">
        <v>3.9840300000000002</v>
      </c>
      <c r="BZ33" s="116">
        <v>29.030460000000001</v>
      </c>
      <c r="CA33" s="116">
        <v>23.087289999999999</v>
      </c>
      <c r="CB33" s="116">
        <v>4.7379300000000004</v>
      </c>
      <c r="CC33" s="116">
        <v>60.413899999999998</v>
      </c>
      <c r="CD33" s="116">
        <v>117.26958</v>
      </c>
      <c r="CE33" s="116">
        <v>324.18759</v>
      </c>
      <c r="CF33" s="116">
        <v>55.718989999999998</v>
      </c>
      <c r="CG33" s="116" t="s">
        <v>16</v>
      </c>
      <c r="CH33" s="116">
        <v>10.209210000000001</v>
      </c>
      <c r="CI33" s="116">
        <v>390.11579</v>
      </c>
      <c r="CJ33" s="116">
        <v>42.27561</v>
      </c>
      <c r="CK33" s="116">
        <v>26.851510000000001</v>
      </c>
      <c r="CL33" s="15">
        <v>32</v>
      </c>
      <c r="CM33" s="79" t="s">
        <v>47</v>
      </c>
    </row>
    <row r="34" spans="1:91" s="11" customFormat="1">
      <c r="A34" s="15">
        <v>33</v>
      </c>
      <c r="B34" s="79" t="s">
        <v>48</v>
      </c>
      <c r="C34" s="115">
        <v>58.7</v>
      </c>
      <c r="D34" s="115">
        <v>322.10000000000002</v>
      </c>
      <c r="E34" s="115">
        <v>272.3</v>
      </c>
      <c r="F34" s="115">
        <v>464.5</v>
      </c>
      <c r="G34" s="116">
        <v>1117.5999999999999</v>
      </c>
      <c r="H34" s="115">
        <v>777</v>
      </c>
      <c r="I34" s="115">
        <v>888.2</v>
      </c>
      <c r="J34" s="115">
        <v>49.1</v>
      </c>
      <c r="K34" s="115">
        <v>571.29999999999995</v>
      </c>
      <c r="L34" s="116">
        <v>2285.6</v>
      </c>
      <c r="M34" s="115">
        <v>1027.7</v>
      </c>
      <c r="N34" s="115">
        <v>1827.3</v>
      </c>
      <c r="O34" s="115">
        <v>1156.8</v>
      </c>
      <c r="P34" s="115">
        <v>555.79999999999995</v>
      </c>
      <c r="Q34" s="116">
        <v>4567.6000000000004</v>
      </c>
      <c r="R34" s="115">
        <v>272.2</v>
      </c>
      <c r="S34" s="115">
        <v>1017.5</v>
      </c>
      <c r="T34" s="115">
        <v>1494.2</v>
      </c>
      <c r="U34" s="115">
        <v>294.5</v>
      </c>
      <c r="V34" s="116">
        <v>3078.4</v>
      </c>
      <c r="W34" s="115">
        <v>541.70000000000005</v>
      </c>
      <c r="X34" s="115">
        <v>1299.2</v>
      </c>
      <c r="Y34" s="115">
        <v>1143.9000000000001</v>
      </c>
      <c r="Z34" s="115">
        <v>1708.2</v>
      </c>
      <c r="AA34" s="116">
        <v>4693</v>
      </c>
      <c r="AB34" s="115">
        <v>1070.9000000000001</v>
      </c>
      <c r="AC34" s="115">
        <v>852.2</v>
      </c>
      <c r="AD34" s="115">
        <v>1580</v>
      </c>
      <c r="AE34" s="115">
        <v>2351.1999999999998</v>
      </c>
      <c r="AF34" s="116">
        <v>5854.3</v>
      </c>
      <c r="AG34" s="115">
        <v>3390.6</v>
      </c>
      <c r="AH34" s="115">
        <v>7043.2</v>
      </c>
      <c r="AI34" s="115">
        <v>6782.1</v>
      </c>
      <c r="AJ34" s="115">
        <v>6289.2</v>
      </c>
      <c r="AK34" s="118">
        <v>23505.1</v>
      </c>
      <c r="AL34" s="119">
        <v>975.9</v>
      </c>
      <c r="AM34" s="119">
        <v>1803.5</v>
      </c>
      <c r="AN34" s="119">
        <v>3010.4</v>
      </c>
      <c r="AO34" s="119">
        <v>3285.4</v>
      </c>
      <c r="AP34" s="119">
        <v>9075.2000000000007</v>
      </c>
      <c r="AQ34" s="120">
        <v>2513.6999999999998</v>
      </c>
      <c r="AR34" s="120">
        <v>3891.6</v>
      </c>
      <c r="AS34" s="121">
        <v>5794.6</v>
      </c>
      <c r="AT34" s="121">
        <v>6243</v>
      </c>
      <c r="AU34" s="121">
        <v>18442.900000000001</v>
      </c>
      <c r="AV34" s="121">
        <v>3510.5</v>
      </c>
      <c r="AW34" s="121">
        <v>4842.6000000000004</v>
      </c>
      <c r="AX34" s="121">
        <v>3982.9</v>
      </c>
      <c r="AY34" s="122">
        <v>2684.3</v>
      </c>
      <c r="AZ34" s="122">
        <v>15020.3</v>
      </c>
      <c r="BA34" s="121">
        <v>2132</v>
      </c>
      <c r="BB34" s="121">
        <v>2521</v>
      </c>
      <c r="BC34" s="121">
        <v>3769.2</v>
      </c>
      <c r="BD34" s="123">
        <v>1565.4</v>
      </c>
      <c r="BE34" s="121">
        <v>9987.6</v>
      </c>
      <c r="BF34" s="87">
        <v>1113.7826299999999</v>
      </c>
      <c r="BG34" s="87">
        <v>1295.43418</v>
      </c>
      <c r="BH34" s="87">
        <v>1856.45372</v>
      </c>
      <c r="BI34" s="87">
        <v>2424.8553400000001</v>
      </c>
      <c r="BJ34" s="87">
        <v>6690.5258700000004</v>
      </c>
      <c r="BK34" s="87">
        <v>3952.1929</v>
      </c>
      <c r="BL34" s="87">
        <v>2769.4443000000001</v>
      </c>
      <c r="BM34" s="87">
        <v>5290.5156900000002</v>
      </c>
      <c r="BN34" s="87">
        <v>6210.3709699999999</v>
      </c>
      <c r="BO34" s="87">
        <v>18222.523860000001</v>
      </c>
      <c r="BP34" s="87">
        <v>3512.20273</v>
      </c>
      <c r="BQ34" s="87">
        <v>7478.6088099999997</v>
      </c>
      <c r="BR34" s="87">
        <v>2965.04648</v>
      </c>
      <c r="BS34" s="87">
        <v>4479.3115399999997</v>
      </c>
      <c r="BT34" s="87">
        <v>18435.169559999998</v>
      </c>
      <c r="BU34" s="147">
        <v>4459.4504699999998</v>
      </c>
      <c r="BV34" s="147">
        <v>2522.6969100000001</v>
      </c>
      <c r="BW34" s="147">
        <v>1436.91086</v>
      </c>
      <c r="BX34" s="147">
        <v>1945.46982</v>
      </c>
      <c r="BY34" s="147">
        <v>10364.528060000001</v>
      </c>
      <c r="BZ34" s="116">
        <v>1628.01818</v>
      </c>
      <c r="CA34" s="116">
        <v>486.44752999999997</v>
      </c>
      <c r="CB34" s="116">
        <v>6085.16644</v>
      </c>
      <c r="CC34" s="116">
        <v>5636.6223399999999</v>
      </c>
      <c r="CD34" s="116">
        <v>13836.254489999999</v>
      </c>
      <c r="CE34" s="116">
        <v>11894.04104</v>
      </c>
      <c r="CF34" s="116">
        <v>981.81681000000003</v>
      </c>
      <c r="CG34" s="116">
        <v>1083.05915</v>
      </c>
      <c r="CH34" s="116">
        <v>1295.2105899999999</v>
      </c>
      <c r="CI34" s="116">
        <v>15254.12759</v>
      </c>
      <c r="CJ34" s="116">
        <v>8880.3421999999991</v>
      </c>
      <c r="CK34" s="116">
        <v>190067.69034999999</v>
      </c>
      <c r="CL34" s="15">
        <v>33</v>
      </c>
      <c r="CM34" s="79" t="s">
        <v>48</v>
      </c>
    </row>
    <row r="35" spans="1:91" s="11" customFormat="1">
      <c r="A35" s="15">
        <v>34</v>
      </c>
      <c r="B35" s="79" t="s">
        <v>49</v>
      </c>
      <c r="C35" s="90" t="s">
        <v>16</v>
      </c>
      <c r="D35" s="90" t="s">
        <v>16</v>
      </c>
      <c r="E35" s="90" t="s">
        <v>16</v>
      </c>
      <c r="F35" s="90" t="s">
        <v>16</v>
      </c>
      <c r="G35" s="116" t="s">
        <v>16</v>
      </c>
      <c r="H35" s="90" t="s">
        <v>16</v>
      </c>
      <c r="I35" s="90" t="s">
        <v>16</v>
      </c>
      <c r="J35" s="115">
        <v>46.2</v>
      </c>
      <c r="K35" s="90" t="s">
        <v>16</v>
      </c>
      <c r="L35" s="116">
        <v>46.2</v>
      </c>
      <c r="M35" s="115" t="s">
        <v>16</v>
      </c>
      <c r="N35" s="90" t="s">
        <v>16</v>
      </c>
      <c r="O35" s="90" t="s">
        <v>16</v>
      </c>
      <c r="P35" s="90" t="s">
        <v>16</v>
      </c>
      <c r="Q35" s="116" t="s">
        <v>16</v>
      </c>
      <c r="R35" s="115" t="s">
        <v>16</v>
      </c>
      <c r="S35" s="90" t="s">
        <v>16</v>
      </c>
      <c r="T35" s="90" t="s">
        <v>16</v>
      </c>
      <c r="U35" s="90" t="s">
        <v>16</v>
      </c>
      <c r="V35" s="116" t="s">
        <v>16</v>
      </c>
      <c r="W35" s="115" t="s">
        <v>16</v>
      </c>
      <c r="X35" s="115">
        <v>45.3</v>
      </c>
      <c r="Y35" s="115">
        <v>204.5</v>
      </c>
      <c r="Z35" s="115">
        <v>510</v>
      </c>
      <c r="AA35" s="116">
        <v>759.8</v>
      </c>
      <c r="AB35" s="115">
        <v>267.10000000000002</v>
      </c>
      <c r="AC35" s="115">
        <v>98.1</v>
      </c>
      <c r="AD35" s="115">
        <v>538.70000000000005</v>
      </c>
      <c r="AE35" s="115">
        <v>816.1</v>
      </c>
      <c r="AF35" s="116">
        <v>1720</v>
      </c>
      <c r="AG35" s="115">
        <v>399.2</v>
      </c>
      <c r="AH35" s="115">
        <v>135.30000000000001</v>
      </c>
      <c r="AI35" s="90" t="s">
        <v>16</v>
      </c>
      <c r="AJ35" s="90" t="s">
        <v>16</v>
      </c>
      <c r="AK35" s="118">
        <v>534.5</v>
      </c>
      <c r="AL35" s="119">
        <v>881</v>
      </c>
      <c r="AM35" s="119">
        <v>1312.8</v>
      </c>
      <c r="AN35" s="119">
        <v>1328.4</v>
      </c>
      <c r="AO35" s="119">
        <v>2906.6</v>
      </c>
      <c r="AP35" s="119">
        <v>6428.8</v>
      </c>
      <c r="AQ35" s="120">
        <v>2123.1</v>
      </c>
      <c r="AR35" s="120">
        <v>2318</v>
      </c>
      <c r="AS35" s="121">
        <v>2033.1</v>
      </c>
      <c r="AT35" s="121">
        <v>1960.7</v>
      </c>
      <c r="AU35" s="121">
        <v>8434.9</v>
      </c>
      <c r="AV35" s="121">
        <v>310.8</v>
      </c>
      <c r="AW35" s="121">
        <v>328.9</v>
      </c>
      <c r="AX35" s="121">
        <v>219.7</v>
      </c>
      <c r="AY35" s="122">
        <v>188.6</v>
      </c>
      <c r="AZ35" s="122">
        <v>1048</v>
      </c>
      <c r="BA35" s="121">
        <v>58.8</v>
      </c>
      <c r="BB35" s="121" t="s">
        <v>16</v>
      </c>
      <c r="BC35" s="121" t="s">
        <v>16</v>
      </c>
      <c r="BD35" s="121" t="s">
        <v>16</v>
      </c>
      <c r="BE35" s="121">
        <v>58.8</v>
      </c>
      <c r="BF35" s="87" t="s">
        <v>16</v>
      </c>
      <c r="BG35" s="87" t="s">
        <v>16</v>
      </c>
      <c r="BH35" s="87" t="s">
        <v>16</v>
      </c>
      <c r="BI35" s="87" t="s">
        <v>16</v>
      </c>
      <c r="BJ35" s="87" t="s">
        <v>16</v>
      </c>
      <c r="BK35" s="87" t="s">
        <v>16</v>
      </c>
      <c r="BL35" s="93" t="s">
        <v>16</v>
      </c>
      <c r="BM35" s="98" t="s">
        <v>16</v>
      </c>
      <c r="BN35" s="93" t="s">
        <v>16</v>
      </c>
      <c r="BO35" s="93" t="s">
        <v>16</v>
      </c>
      <c r="BP35" s="93">
        <v>9.3813700000000004</v>
      </c>
      <c r="BQ35" s="93" t="s">
        <v>16</v>
      </c>
      <c r="BR35" s="93" t="s">
        <v>16</v>
      </c>
      <c r="BS35" s="93" t="s">
        <v>16</v>
      </c>
      <c r="BT35" s="93">
        <v>9.3813700000000004</v>
      </c>
      <c r="BU35" s="147" t="s">
        <v>16</v>
      </c>
      <c r="BV35" s="148" t="s">
        <v>16</v>
      </c>
      <c r="BW35" s="148" t="s">
        <v>16</v>
      </c>
      <c r="BX35" s="148">
        <v>37.796239999999997</v>
      </c>
      <c r="BY35" s="148">
        <v>37.796239999999997</v>
      </c>
      <c r="BZ35" s="116" t="s">
        <v>16</v>
      </c>
      <c r="CA35" s="116">
        <v>306.37112000000002</v>
      </c>
      <c r="CB35" s="116">
        <v>219.00651999999999</v>
      </c>
      <c r="CC35" s="116" t="s">
        <v>16</v>
      </c>
      <c r="CD35" s="116">
        <v>525.37764000000004</v>
      </c>
      <c r="CE35" s="116" t="s">
        <v>16</v>
      </c>
      <c r="CF35" s="116" t="s">
        <v>16</v>
      </c>
      <c r="CG35" s="116" t="s">
        <v>16</v>
      </c>
      <c r="CH35" s="116" t="s">
        <v>16</v>
      </c>
      <c r="CI35" s="116" t="s">
        <v>16</v>
      </c>
      <c r="CJ35" s="116" t="s">
        <v>16</v>
      </c>
      <c r="CK35" s="116">
        <v>2770.9767299999999</v>
      </c>
      <c r="CL35" s="15">
        <v>34</v>
      </c>
      <c r="CM35" s="79" t="s">
        <v>49</v>
      </c>
    </row>
    <row r="36" spans="1:91" s="11" customFormat="1">
      <c r="A36" s="15">
        <v>35</v>
      </c>
      <c r="B36" s="79" t="s">
        <v>50</v>
      </c>
      <c r="C36" s="115">
        <v>500</v>
      </c>
      <c r="D36" s="115">
        <v>1.6</v>
      </c>
      <c r="E36" s="115">
        <v>1.3</v>
      </c>
      <c r="F36" s="115">
        <v>1.3</v>
      </c>
      <c r="G36" s="116">
        <v>504.2</v>
      </c>
      <c r="H36" s="115">
        <v>1.3</v>
      </c>
      <c r="I36" s="115">
        <v>1.5</v>
      </c>
      <c r="J36" s="115">
        <v>1.4</v>
      </c>
      <c r="K36" s="115">
        <v>1.3</v>
      </c>
      <c r="L36" s="116">
        <v>5.5</v>
      </c>
      <c r="M36" s="115">
        <v>1.3</v>
      </c>
      <c r="N36" s="115">
        <v>1.3</v>
      </c>
      <c r="O36" s="115">
        <v>1.6</v>
      </c>
      <c r="P36" s="115">
        <v>1.8</v>
      </c>
      <c r="Q36" s="116">
        <v>6</v>
      </c>
      <c r="R36" s="115">
        <v>2.1</v>
      </c>
      <c r="S36" s="115">
        <v>2.1</v>
      </c>
      <c r="T36" s="115">
        <v>2.6</v>
      </c>
      <c r="U36" s="115">
        <v>2.9</v>
      </c>
      <c r="V36" s="116">
        <v>9.6999999999999993</v>
      </c>
      <c r="W36" s="115">
        <v>2.2999999999999998</v>
      </c>
      <c r="X36" s="115">
        <v>2.1</v>
      </c>
      <c r="Y36" s="115">
        <v>2.1</v>
      </c>
      <c r="Z36" s="115">
        <v>2</v>
      </c>
      <c r="AA36" s="116">
        <v>8.5</v>
      </c>
      <c r="AB36" s="115">
        <v>2.2000000000000002</v>
      </c>
      <c r="AC36" s="115">
        <v>2.2000000000000002</v>
      </c>
      <c r="AD36" s="115">
        <v>2.2999999999999998</v>
      </c>
      <c r="AE36" s="115">
        <v>2.8</v>
      </c>
      <c r="AF36" s="116">
        <v>9.5</v>
      </c>
      <c r="AG36" s="115">
        <v>2.2999999999999998</v>
      </c>
      <c r="AH36" s="115">
        <v>2.5</v>
      </c>
      <c r="AI36" s="115">
        <v>2.4</v>
      </c>
      <c r="AJ36" s="115">
        <v>2.4</v>
      </c>
      <c r="AK36" s="118">
        <v>9.6</v>
      </c>
      <c r="AL36" s="119">
        <v>2.4</v>
      </c>
      <c r="AM36" s="119">
        <v>2.4</v>
      </c>
      <c r="AN36" s="119">
        <v>2.2999999999999998</v>
      </c>
      <c r="AO36" s="119">
        <v>2.4</v>
      </c>
      <c r="AP36" s="119">
        <v>9.5</v>
      </c>
      <c r="AQ36" s="120">
        <v>2.4</v>
      </c>
      <c r="AR36" s="120">
        <v>2.2999999999999998</v>
      </c>
      <c r="AS36" s="121">
        <v>2.2999999999999998</v>
      </c>
      <c r="AT36" s="121">
        <v>2.4</v>
      </c>
      <c r="AU36" s="121">
        <v>9.4</v>
      </c>
      <c r="AV36" s="121">
        <v>2.2000000000000002</v>
      </c>
      <c r="AW36" s="121">
        <v>2.2000000000000002</v>
      </c>
      <c r="AX36" s="121">
        <v>2.1</v>
      </c>
      <c r="AY36" s="122">
        <v>2.5</v>
      </c>
      <c r="AZ36" s="122">
        <v>9</v>
      </c>
      <c r="BA36" s="121">
        <v>2.2000000000000002</v>
      </c>
      <c r="BB36" s="121">
        <v>2.2000000000000002</v>
      </c>
      <c r="BC36" s="121">
        <v>2.2000000000000002</v>
      </c>
      <c r="BD36" s="125">
        <v>2.2999999999999998</v>
      </c>
      <c r="BE36" s="125">
        <v>8.9</v>
      </c>
      <c r="BF36" s="87">
        <v>1.8410200000000001</v>
      </c>
      <c r="BG36" s="87">
        <v>1.5705</v>
      </c>
      <c r="BH36" s="87">
        <v>1.6095900000000001</v>
      </c>
      <c r="BI36" s="87">
        <v>1.5591999999999999</v>
      </c>
      <c r="BJ36" s="87">
        <v>6.5803099999999999</v>
      </c>
      <c r="BK36" s="87">
        <v>1.61303</v>
      </c>
      <c r="BL36" s="87">
        <v>1.79674</v>
      </c>
      <c r="BM36" s="87">
        <v>1.8276600000000001</v>
      </c>
      <c r="BN36" s="87">
        <v>1.99577</v>
      </c>
      <c r="BO36" s="87">
        <v>7.2331799999999999</v>
      </c>
      <c r="BP36" s="87">
        <v>2.0368599999999999</v>
      </c>
      <c r="BQ36" s="87">
        <v>2.16134</v>
      </c>
      <c r="BR36" s="87">
        <v>2.1195599999999999</v>
      </c>
      <c r="BS36" s="87">
        <v>1.8239099999999999</v>
      </c>
      <c r="BT36" s="87">
        <v>8.1416699999999995</v>
      </c>
      <c r="BU36" s="147">
        <v>1.8610899999999999</v>
      </c>
      <c r="BV36" s="147">
        <v>1.7395799999999999</v>
      </c>
      <c r="BW36" s="147">
        <v>2.0371999999999999</v>
      </c>
      <c r="BX36" s="147">
        <v>2.1859299999999999</v>
      </c>
      <c r="BY36" s="147">
        <v>7.8238000000000003</v>
      </c>
      <c r="BZ36" s="116">
        <v>1.7504999999999999</v>
      </c>
      <c r="CA36" s="116">
        <v>2.1419199999999998</v>
      </c>
      <c r="CB36" s="116">
        <v>1.66919</v>
      </c>
      <c r="CC36" s="116">
        <v>1.5136799999999999</v>
      </c>
      <c r="CD36" s="116">
        <v>7.0752899999999999</v>
      </c>
      <c r="CE36" s="116">
        <v>1.3971199999999999</v>
      </c>
      <c r="CF36" s="116">
        <v>1.4612099999999999</v>
      </c>
      <c r="CG36" s="116">
        <v>1.55629</v>
      </c>
      <c r="CH36" s="116">
        <v>1.77925</v>
      </c>
      <c r="CI36" s="116">
        <v>6.1938700000000004</v>
      </c>
      <c r="CJ36" s="116">
        <v>1.62645</v>
      </c>
      <c r="CK36" s="116">
        <v>2.0719599999999998</v>
      </c>
      <c r="CL36" s="15">
        <v>35</v>
      </c>
      <c r="CM36" s="79" t="s">
        <v>50</v>
      </c>
    </row>
    <row r="37" spans="1:91" s="11" customFormat="1" ht="18.75" customHeight="1">
      <c r="A37" s="10" t="s">
        <v>51</v>
      </c>
      <c r="B37" s="78" t="s">
        <v>52</v>
      </c>
      <c r="C37" s="90">
        <v>8936.6</v>
      </c>
      <c r="D37" s="90">
        <v>9990.2999999999993</v>
      </c>
      <c r="E37" s="90">
        <v>8626.2999999999993</v>
      </c>
      <c r="F37" s="90">
        <v>10285.5</v>
      </c>
      <c r="G37" s="83">
        <v>37838.699999999997</v>
      </c>
      <c r="H37" s="90">
        <v>6616.7</v>
      </c>
      <c r="I37" s="90">
        <v>8212.2999999999993</v>
      </c>
      <c r="J37" s="90">
        <v>7287.4</v>
      </c>
      <c r="K37" s="90">
        <v>12805.8</v>
      </c>
      <c r="L37" s="83">
        <v>34922.199999999997</v>
      </c>
      <c r="M37" s="90">
        <v>12898.8</v>
      </c>
      <c r="N37" s="90">
        <v>15501.2</v>
      </c>
      <c r="O37" s="90">
        <v>10025.1</v>
      </c>
      <c r="P37" s="90">
        <v>16986.5</v>
      </c>
      <c r="Q37" s="83">
        <v>55411.6</v>
      </c>
      <c r="R37" s="90">
        <v>14574.1</v>
      </c>
      <c r="S37" s="90">
        <v>14793.9</v>
      </c>
      <c r="T37" s="90">
        <v>12789.4</v>
      </c>
      <c r="U37" s="90">
        <v>20971.599999999999</v>
      </c>
      <c r="V37" s="83">
        <v>63129</v>
      </c>
      <c r="W37" s="90">
        <v>9541.7999999999993</v>
      </c>
      <c r="X37" s="90">
        <v>13923.8</v>
      </c>
      <c r="Y37" s="90">
        <v>10306.5</v>
      </c>
      <c r="Z37" s="90">
        <v>17129.2</v>
      </c>
      <c r="AA37" s="83">
        <v>50901.3</v>
      </c>
      <c r="AB37" s="90">
        <v>9598.2999999999993</v>
      </c>
      <c r="AC37" s="90">
        <v>6849.7</v>
      </c>
      <c r="AD37" s="90">
        <v>8210</v>
      </c>
      <c r="AE37" s="90">
        <v>23085</v>
      </c>
      <c r="AF37" s="83">
        <v>47743</v>
      </c>
      <c r="AG37" s="90">
        <v>18598.5</v>
      </c>
      <c r="AH37" s="90">
        <v>19115.400000000001</v>
      </c>
      <c r="AI37" s="90">
        <v>7423.9</v>
      </c>
      <c r="AJ37" s="90">
        <v>32479.9</v>
      </c>
      <c r="AK37" s="91">
        <v>77617.7</v>
      </c>
      <c r="AL37" s="86">
        <v>21424.1</v>
      </c>
      <c r="AM37" s="86">
        <v>36691.9</v>
      </c>
      <c r="AN37" s="86">
        <v>4930.1000000000004</v>
      </c>
      <c r="AO37" s="86">
        <v>26713.1</v>
      </c>
      <c r="AP37" s="86">
        <v>89759.2</v>
      </c>
      <c r="AQ37" s="126">
        <v>14158.5</v>
      </c>
      <c r="AR37" s="126">
        <v>1510.2</v>
      </c>
      <c r="AS37" s="82">
        <v>1943.8</v>
      </c>
      <c r="AT37" s="82">
        <v>26404.799999999999</v>
      </c>
      <c r="AU37" s="82">
        <v>44017.3</v>
      </c>
      <c r="AV37" s="82">
        <v>30173.1</v>
      </c>
      <c r="AW37" s="82">
        <v>24481.5</v>
      </c>
      <c r="AX37" s="82">
        <v>2922.2</v>
      </c>
      <c r="AY37" s="113">
        <v>21875.5</v>
      </c>
      <c r="AZ37" s="113">
        <v>79452.3</v>
      </c>
      <c r="BA37" s="82">
        <v>22741.4</v>
      </c>
      <c r="BB37" s="82">
        <v>25661.9</v>
      </c>
      <c r="BC37" s="82">
        <v>1215.2</v>
      </c>
      <c r="BD37" s="114">
        <v>22447.7</v>
      </c>
      <c r="BE37" s="82">
        <v>72066.2</v>
      </c>
      <c r="BF37" s="84">
        <v>13359.981100000001</v>
      </c>
      <c r="BG37" s="84">
        <v>11471.101199999999</v>
      </c>
      <c r="BH37" s="84">
        <v>1357.21342</v>
      </c>
      <c r="BI37" s="84">
        <v>28122.094570000001</v>
      </c>
      <c r="BJ37" s="84">
        <v>54310.390290000003</v>
      </c>
      <c r="BK37" s="84">
        <v>13176.58892</v>
      </c>
      <c r="BL37" s="84">
        <v>11646.74193</v>
      </c>
      <c r="BM37" s="84">
        <v>1158.0762299999999</v>
      </c>
      <c r="BN37" s="84">
        <v>27707.773550000002</v>
      </c>
      <c r="BO37" s="84">
        <v>53689.180630000003</v>
      </c>
      <c r="BP37" s="84">
        <v>24506.845130000002</v>
      </c>
      <c r="BQ37" s="84">
        <v>23655.27594</v>
      </c>
      <c r="BR37" s="84">
        <v>1503.1632300000001</v>
      </c>
      <c r="BS37" s="84">
        <v>17176.034650000001</v>
      </c>
      <c r="BT37" s="84">
        <v>66841.318950000001</v>
      </c>
      <c r="BU37" s="146">
        <v>25240.321960000001</v>
      </c>
      <c r="BV37" s="146">
        <v>9045.9130700000005</v>
      </c>
      <c r="BW37" s="146">
        <v>5551.3953300000003</v>
      </c>
      <c r="BX37" s="146">
        <v>30137.264510000001</v>
      </c>
      <c r="BY37" s="146">
        <v>69974.894870000004</v>
      </c>
      <c r="BZ37" s="83">
        <v>30451.458859999999</v>
      </c>
      <c r="CA37" s="83">
        <v>30659.127769999999</v>
      </c>
      <c r="CB37" s="83">
        <v>9006.4390999999996</v>
      </c>
      <c r="CC37" s="83">
        <v>33330.69083</v>
      </c>
      <c r="CD37" s="83">
        <v>103447.71656</v>
      </c>
      <c r="CE37" s="83">
        <v>24704.88883</v>
      </c>
      <c r="CF37" s="83">
        <v>19338.921620000001</v>
      </c>
      <c r="CG37" s="83">
        <v>2920.7897200000002</v>
      </c>
      <c r="CH37" s="83">
        <v>74126.346290000001</v>
      </c>
      <c r="CI37" s="83">
        <v>121090.94646000001</v>
      </c>
      <c r="CJ37" s="83">
        <v>101123.28719</v>
      </c>
      <c r="CK37" s="83">
        <v>128434.20531999999</v>
      </c>
      <c r="CL37" s="10" t="s">
        <v>51</v>
      </c>
      <c r="CM37" s="78" t="s">
        <v>52</v>
      </c>
    </row>
    <row r="38" spans="1:91" s="11" customFormat="1">
      <c r="A38" s="15">
        <v>41</v>
      </c>
      <c r="B38" s="79" t="s">
        <v>53</v>
      </c>
      <c r="C38" s="90" t="s">
        <v>16</v>
      </c>
      <c r="D38" s="90" t="s">
        <v>16</v>
      </c>
      <c r="E38" s="115">
        <v>0.1</v>
      </c>
      <c r="F38" s="90" t="s">
        <v>16</v>
      </c>
      <c r="G38" s="116">
        <v>0.1</v>
      </c>
      <c r="H38" s="90" t="s">
        <v>16</v>
      </c>
      <c r="I38" s="90" t="s">
        <v>16</v>
      </c>
      <c r="J38" s="90" t="s">
        <v>16</v>
      </c>
      <c r="K38" s="90" t="s">
        <v>16</v>
      </c>
      <c r="L38" s="116" t="s">
        <v>16</v>
      </c>
      <c r="M38" s="115" t="s">
        <v>16</v>
      </c>
      <c r="N38" s="90" t="s">
        <v>16</v>
      </c>
      <c r="O38" s="90" t="s">
        <v>16</v>
      </c>
      <c r="P38" s="90" t="s">
        <v>16</v>
      </c>
      <c r="Q38" s="116" t="s">
        <v>16</v>
      </c>
      <c r="R38" s="115" t="s">
        <v>16</v>
      </c>
      <c r="S38" s="90" t="s">
        <v>16</v>
      </c>
      <c r="T38" s="90" t="s">
        <v>16</v>
      </c>
      <c r="U38" s="90" t="s">
        <v>16</v>
      </c>
      <c r="V38" s="116" t="s">
        <v>16</v>
      </c>
      <c r="W38" s="115" t="s">
        <v>16</v>
      </c>
      <c r="X38" s="115">
        <v>0.1</v>
      </c>
      <c r="Y38" s="90" t="s">
        <v>16</v>
      </c>
      <c r="Z38" s="90" t="s">
        <v>16</v>
      </c>
      <c r="AA38" s="116">
        <v>0.1</v>
      </c>
      <c r="AB38" s="90" t="s">
        <v>16</v>
      </c>
      <c r="AC38" s="90" t="s">
        <v>16</v>
      </c>
      <c r="AD38" s="90" t="s">
        <v>16</v>
      </c>
      <c r="AE38" s="90" t="s">
        <v>16</v>
      </c>
      <c r="AF38" s="116" t="s">
        <v>16</v>
      </c>
      <c r="AG38" s="90" t="s">
        <v>16</v>
      </c>
      <c r="AH38" s="90" t="s">
        <v>16</v>
      </c>
      <c r="AI38" s="90" t="s">
        <v>16</v>
      </c>
      <c r="AJ38" s="90" t="s">
        <v>16</v>
      </c>
      <c r="AK38" s="118" t="s">
        <v>16</v>
      </c>
      <c r="AL38" s="96" t="s">
        <v>16</v>
      </c>
      <c r="AM38" s="96" t="s">
        <v>16</v>
      </c>
      <c r="AN38" s="96" t="s">
        <v>16</v>
      </c>
      <c r="AO38" s="96" t="s">
        <v>16</v>
      </c>
      <c r="AP38" s="96" t="s">
        <v>16</v>
      </c>
      <c r="AQ38" s="126" t="s">
        <v>16</v>
      </c>
      <c r="AR38" s="120" t="s">
        <v>16</v>
      </c>
      <c r="AS38" s="120" t="s">
        <v>16</v>
      </c>
      <c r="AT38" s="120" t="s">
        <v>16</v>
      </c>
      <c r="AU38" s="120" t="s">
        <v>16</v>
      </c>
      <c r="AV38" s="121" t="s">
        <v>16</v>
      </c>
      <c r="AW38" s="121">
        <v>441.4</v>
      </c>
      <c r="AX38" s="121">
        <v>1196.5</v>
      </c>
      <c r="AY38" s="122">
        <v>165</v>
      </c>
      <c r="AZ38" s="122">
        <v>1802.9</v>
      </c>
      <c r="BA38" s="121" t="s">
        <v>16</v>
      </c>
      <c r="BB38" s="121" t="s">
        <v>16</v>
      </c>
      <c r="BC38" s="121" t="s">
        <v>16</v>
      </c>
      <c r="BD38" s="121" t="s">
        <v>16</v>
      </c>
      <c r="BE38" s="121" t="s">
        <v>16</v>
      </c>
      <c r="BF38" s="87">
        <v>13.237970000000001</v>
      </c>
      <c r="BG38" s="87">
        <v>12.4</v>
      </c>
      <c r="BH38" s="87" t="s">
        <v>16</v>
      </c>
      <c r="BI38" s="87" t="s">
        <v>16</v>
      </c>
      <c r="BJ38" s="87">
        <v>25.637969999999999</v>
      </c>
      <c r="BK38" s="87" t="s">
        <v>16</v>
      </c>
      <c r="BL38" s="87" t="s">
        <v>16</v>
      </c>
      <c r="BM38" s="97" t="s">
        <v>16</v>
      </c>
      <c r="BN38" s="97" t="s">
        <v>16</v>
      </c>
      <c r="BO38" s="108" t="s">
        <v>16</v>
      </c>
      <c r="BP38" s="97">
        <v>3.0799999999999998E-3</v>
      </c>
      <c r="BQ38" s="97" t="s">
        <v>16</v>
      </c>
      <c r="BR38" s="97">
        <v>1.447E-2</v>
      </c>
      <c r="BS38" s="97" t="s">
        <v>16</v>
      </c>
      <c r="BT38" s="97">
        <v>1.755E-2</v>
      </c>
      <c r="BU38" s="147" t="s">
        <v>16</v>
      </c>
      <c r="BV38" s="148" t="s">
        <v>16</v>
      </c>
      <c r="BW38" s="148" t="s">
        <v>16</v>
      </c>
      <c r="BX38" s="148" t="s">
        <v>16</v>
      </c>
      <c r="BY38" s="148" t="s">
        <v>16</v>
      </c>
      <c r="BZ38" s="116" t="s">
        <v>16</v>
      </c>
      <c r="CA38" s="116">
        <v>2.5973999999999999</v>
      </c>
      <c r="CB38" s="116">
        <v>0.77180000000000004</v>
      </c>
      <c r="CC38" s="116">
        <v>2.7846299999999999</v>
      </c>
      <c r="CD38" s="116">
        <v>6.1538300000000001</v>
      </c>
      <c r="CE38" s="116">
        <v>4.1630200000000004</v>
      </c>
      <c r="CF38" s="116">
        <v>0.65200000000000002</v>
      </c>
      <c r="CG38" s="116">
        <v>3.6718000000000002</v>
      </c>
      <c r="CH38" s="116">
        <v>2.3757799999999998</v>
      </c>
      <c r="CI38" s="116">
        <v>10.8626</v>
      </c>
      <c r="CJ38" s="116">
        <v>1.5959399999999999</v>
      </c>
      <c r="CK38" s="116" t="s">
        <v>16</v>
      </c>
      <c r="CL38" s="15">
        <v>41</v>
      </c>
      <c r="CM38" s="79" t="s">
        <v>53</v>
      </c>
    </row>
    <row r="39" spans="1:91" s="11" customFormat="1" ht="17.25" customHeight="1">
      <c r="A39" s="15">
        <v>42</v>
      </c>
      <c r="B39" s="79" t="s">
        <v>54</v>
      </c>
      <c r="C39" s="115">
        <v>8920.7000000000007</v>
      </c>
      <c r="D39" s="115">
        <v>9960.1</v>
      </c>
      <c r="E39" s="115">
        <v>8605.9</v>
      </c>
      <c r="F39" s="115">
        <v>10265.1</v>
      </c>
      <c r="G39" s="116">
        <v>37751.800000000003</v>
      </c>
      <c r="H39" s="115">
        <v>6575.9</v>
      </c>
      <c r="I39" s="115">
        <v>8178.3</v>
      </c>
      <c r="J39" s="115">
        <v>7258.5</v>
      </c>
      <c r="K39" s="115">
        <v>12768.9</v>
      </c>
      <c r="L39" s="116">
        <v>34781.599999999999</v>
      </c>
      <c r="M39" s="115">
        <v>12786.5</v>
      </c>
      <c r="N39" s="115">
        <v>15432.7</v>
      </c>
      <c r="O39" s="115">
        <v>9980.6</v>
      </c>
      <c r="P39" s="115">
        <v>16681.400000000001</v>
      </c>
      <c r="Q39" s="116">
        <v>54881.2</v>
      </c>
      <c r="R39" s="115">
        <v>14500.5</v>
      </c>
      <c r="S39" s="115">
        <v>14719.2</v>
      </c>
      <c r="T39" s="115">
        <v>12697.9</v>
      </c>
      <c r="U39" s="115">
        <v>20859.8</v>
      </c>
      <c r="V39" s="116">
        <v>62777.4</v>
      </c>
      <c r="W39" s="115">
        <v>9495.7999999999993</v>
      </c>
      <c r="X39" s="115">
        <v>13877.8</v>
      </c>
      <c r="Y39" s="115">
        <v>10261.6</v>
      </c>
      <c r="Z39" s="115">
        <v>17067.599999999999</v>
      </c>
      <c r="AA39" s="116">
        <v>50702.8</v>
      </c>
      <c r="AB39" s="115">
        <v>9560.7000000000007</v>
      </c>
      <c r="AC39" s="115">
        <v>6814.5</v>
      </c>
      <c r="AD39" s="115">
        <v>8163.5</v>
      </c>
      <c r="AE39" s="115">
        <v>23039.8</v>
      </c>
      <c r="AF39" s="116">
        <v>47578.5</v>
      </c>
      <c r="AG39" s="115">
        <v>18561.8</v>
      </c>
      <c r="AH39" s="115">
        <v>19089.2</v>
      </c>
      <c r="AI39" s="115">
        <v>7401.1</v>
      </c>
      <c r="AJ39" s="115">
        <v>32429.5</v>
      </c>
      <c r="AK39" s="118">
        <v>77481.600000000006</v>
      </c>
      <c r="AL39" s="119">
        <v>21397.7</v>
      </c>
      <c r="AM39" s="119">
        <v>36615.300000000003</v>
      </c>
      <c r="AN39" s="119">
        <v>4921.8999999999996</v>
      </c>
      <c r="AO39" s="119">
        <v>26656.5</v>
      </c>
      <c r="AP39" s="119">
        <v>89591.4</v>
      </c>
      <c r="AQ39" s="120">
        <v>14143.6</v>
      </c>
      <c r="AR39" s="120">
        <v>1500.9</v>
      </c>
      <c r="AS39" s="121">
        <v>1937</v>
      </c>
      <c r="AT39" s="121">
        <v>26390.7</v>
      </c>
      <c r="AU39" s="121">
        <v>43972.2</v>
      </c>
      <c r="AV39" s="121">
        <v>30124.5</v>
      </c>
      <c r="AW39" s="121">
        <v>23959.599999999999</v>
      </c>
      <c r="AX39" s="121">
        <v>1701.9</v>
      </c>
      <c r="AY39" s="122">
        <v>21644.3</v>
      </c>
      <c r="AZ39" s="122">
        <v>77430.3</v>
      </c>
      <c r="BA39" s="121">
        <v>22740.9</v>
      </c>
      <c r="BB39" s="121">
        <v>25613.8</v>
      </c>
      <c r="BC39" s="121">
        <v>1188.4000000000001</v>
      </c>
      <c r="BD39" s="123">
        <v>22380.7</v>
      </c>
      <c r="BE39" s="121">
        <v>71923.8</v>
      </c>
      <c r="BF39" s="87">
        <v>13343.634910000001</v>
      </c>
      <c r="BG39" s="87">
        <v>11454.5638</v>
      </c>
      <c r="BH39" s="87">
        <v>1260.9167299999999</v>
      </c>
      <c r="BI39" s="87">
        <v>28041.51369</v>
      </c>
      <c r="BJ39" s="87">
        <v>54100.629130000001</v>
      </c>
      <c r="BK39" s="87">
        <v>13157.71722</v>
      </c>
      <c r="BL39" s="87">
        <v>11573.18172</v>
      </c>
      <c r="BM39" s="87">
        <v>1150.0042699999999</v>
      </c>
      <c r="BN39" s="87">
        <v>27681.95192</v>
      </c>
      <c r="BO39" s="87">
        <v>53562.855130000004</v>
      </c>
      <c r="BP39" s="87">
        <v>24489.350589999998</v>
      </c>
      <c r="BQ39" s="87">
        <v>23535.189119999999</v>
      </c>
      <c r="BR39" s="87">
        <v>1466.9816599999999</v>
      </c>
      <c r="BS39" s="87">
        <v>17175.871230000001</v>
      </c>
      <c r="BT39" s="87">
        <v>66667.392600000006</v>
      </c>
      <c r="BU39" s="147">
        <v>25240.321960000001</v>
      </c>
      <c r="BV39" s="147">
        <v>9042.8779400000003</v>
      </c>
      <c r="BW39" s="147">
        <v>5537.4399199999998</v>
      </c>
      <c r="BX39" s="147">
        <v>30123.33827</v>
      </c>
      <c r="BY39" s="147">
        <v>69943.978090000004</v>
      </c>
      <c r="BZ39" s="116">
        <v>30435.961759999998</v>
      </c>
      <c r="CA39" s="116">
        <v>30649.74798</v>
      </c>
      <c r="CB39" s="116">
        <v>9002.9984499999991</v>
      </c>
      <c r="CC39" s="116">
        <v>33310.14733</v>
      </c>
      <c r="CD39" s="116">
        <v>103398.85552</v>
      </c>
      <c r="CE39" s="116">
        <v>24697.163479999999</v>
      </c>
      <c r="CF39" s="116">
        <v>19338.269619999999</v>
      </c>
      <c r="CG39" s="116">
        <v>2917.1179200000001</v>
      </c>
      <c r="CH39" s="116">
        <v>74123.970509999999</v>
      </c>
      <c r="CI39" s="116">
        <v>121076.52153</v>
      </c>
      <c r="CJ39" s="116">
        <v>101121.69125</v>
      </c>
      <c r="CK39" s="116">
        <v>128434.20531999999</v>
      </c>
      <c r="CL39" s="15">
        <v>42</v>
      </c>
      <c r="CM39" s="79" t="s">
        <v>54</v>
      </c>
    </row>
    <row r="40" spans="1:91" s="11" customFormat="1" ht="49.5" customHeight="1">
      <c r="A40" s="15">
        <v>43</v>
      </c>
      <c r="B40" s="79" t="s">
        <v>55</v>
      </c>
      <c r="C40" s="115">
        <v>15.9</v>
      </c>
      <c r="D40" s="115">
        <v>30.2</v>
      </c>
      <c r="E40" s="115">
        <v>20.3</v>
      </c>
      <c r="F40" s="115">
        <v>20.399999999999999</v>
      </c>
      <c r="G40" s="116">
        <v>86.8</v>
      </c>
      <c r="H40" s="115">
        <v>40.799999999999997</v>
      </c>
      <c r="I40" s="115">
        <v>34</v>
      </c>
      <c r="J40" s="115">
        <v>28.9</v>
      </c>
      <c r="K40" s="115">
        <v>36.9</v>
      </c>
      <c r="L40" s="116">
        <v>140.6</v>
      </c>
      <c r="M40" s="115">
        <v>112.3</v>
      </c>
      <c r="N40" s="115">
        <v>68.5</v>
      </c>
      <c r="O40" s="115">
        <v>44.5</v>
      </c>
      <c r="P40" s="115">
        <v>305.10000000000002</v>
      </c>
      <c r="Q40" s="116">
        <v>530.4</v>
      </c>
      <c r="R40" s="115">
        <v>73.599999999999994</v>
      </c>
      <c r="S40" s="115">
        <v>74.7</v>
      </c>
      <c r="T40" s="115">
        <v>91.5</v>
      </c>
      <c r="U40" s="115">
        <v>111.8</v>
      </c>
      <c r="V40" s="116">
        <v>351.6</v>
      </c>
      <c r="W40" s="115">
        <v>46</v>
      </c>
      <c r="X40" s="115">
        <v>45.9</v>
      </c>
      <c r="Y40" s="115">
        <v>44.9</v>
      </c>
      <c r="Z40" s="115">
        <v>61.6</v>
      </c>
      <c r="AA40" s="116">
        <v>198.4</v>
      </c>
      <c r="AB40" s="115">
        <v>37.6</v>
      </c>
      <c r="AC40" s="115">
        <v>35.200000000000003</v>
      </c>
      <c r="AD40" s="115">
        <v>46.5</v>
      </c>
      <c r="AE40" s="115">
        <v>45.2</v>
      </c>
      <c r="AF40" s="116">
        <v>164.5</v>
      </c>
      <c r="AG40" s="115">
        <v>36.700000000000003</v>
      </c>
      <c r="AH40" s="115">
        <v>26.2</v>
      </c>
      <c r="AI40" s="115">
        <v>22.8</v>
      </c>
      <c r="AJ40" s="115">
        <v>50.4</v>
      </c>
      <c r="AK40" s="118">
        <v>136.1</v>
      </c>
      <c r="AL40" s="119">
        <v>26.4</v>
      </c>
      <c r="AM40" s="119">
        <v>76.599999999999994</v>
      </c>
      <c r="AN40" s="119">
        <v>8.1999999999999993</v>
      </c>
      <c r="AO40" s="119">
        <v>56.6</v>
      </c>
      <c r="AP40" s="119">
        <v>167.8</v>
      </c>
      <c r="AQ40" s="120">
        <v>14.9</v>
      </c>
      <c r="AR40" s="120">
        <v>9.3000000000000007</v>
      </c>
      <c r="AS40" s="121">
        <v>6.8</v>
      </c>
      <c r="AT40" s="121">
        <v>14.1</v>
      </c>
      <c r="AU40" s="121">
        <v>45.1</v>
      </c>
      <c r="AV40" s="121">
        <v>48.6</v>
      </c>
      <c r="AW40" s="121">
        <v>80.5</v>
      </c>
      <c r="AX40" s="121">
        <v>23.8</v>
      </c>
      <c r="AY40" s="122">
        <v>66.2</v>
      </c>
      <c r="AZ40" s="122">
        <v>219.1</v>
      </c>
      <c r="BA40" s="121">
        <v>0.5</v>
      </c>
      <c r="BB40" s="121">
        <v>48.1</v>
      </c>
      <c r="BC40" s="121">
        <v>26.8</v>
      </c>
      <c r="BD40" s="123">
        <v>67</v>
      </c>
      <c r="BE40" s="121">
        <v>142.4</v>
      </c>
      <c r="BF40" s="87">
        <v>3.1082200000000002</v>
      </c>
      <c r="BG40" s="87">
        <v>4.1374000000000004</v>
      </c>
      <c r="BH40" s="87">
        <v>96.296689999999998</v>
      </c>
      <c r="BI40" s="87">
        <v>80.580879999999993</v>
      </c>
      <c r="BJ40" s="87">
        <v>184.12318999999999</v>
      </c>
      <c r="BK40" s="87">
        <v>18.871700000000001</v>
      </c>
      <c r="BL40" s="87">
        <v>73.560209999999998</v>
      </c>
      <c r="BM40" s="87">
        <v>8.0719600000000007</v>
      </c>
      <c r="BN40" s="87">
        <v>25.821629999999999</v>
      </c>
      <c r="BO40" s="87">
        <v>126.32550000000001</v>
      </c>
      <c r="BP40" s="87">
        <v>17.49146</v>
      </c>
      <c r="BQ40" s="87">
        <v>120.08682</v>
      </c>
      <c r="BR40" s="87">
        <v>36.167099999999998</v>
      </c>
      <c r="BS40" s="87">
        <v>0.16342000000000001</v>
      </c>
      <c r="BT40" s="87">
        <v>173.90880000000001</v>
      </c>
      <c r="BU40" s="147" t="s">
        <v>16</v>
      </c>
      <c r="BV40" s="147">
        <v>3.0351300000000001</v>
      </c>
      <c r="BW40" s="147">
        <v>13.955410000000001</v>
      </c>
      <c r="BX40" s="147">
        <v>13.92624</v>
      </c>
      <c r="BY40" s="147">
        <v>30.916779999999999</v>
      </c>
      <c r="BZ40" s="116">
        <v>15.4971</v>
      </c>
      <c r="CA40" s="116">
        <v>6.7823900000000004</v>
      </c>
      <c r="CB40" s="116">
        <v>2.6688499999999999</v>
      </c>
      <c r="CC40" s="116">
        <v>17.758870000000002</v>
      </c>
      <c r="CD40" s="116">
        <v>42.707210000000003</v>
      </c>
      <c r="CE40" s="116">
        <v>3.5623300000000002</v>
      </c>
      <c r="CF40" s="116" t="s">
        <v>16</v>
      </c>
      <c r="CG40" s="116" t="s">
        <v>16</v>
      </c>
      <c r="CH40" s="116" t="s">
        <v>16</v>
      </c>
      <c r="CI40" s="116">
        <v>3.5623300000000002</v>
      </c>
      <c r="CJ40" s="116" t="s">
        <v>16</v>
      </c>
      <c r="CK40" s="116" t="s">
        <v>16</v>
      </c>
      <c r="CL40" s="15">
        <v>43</v>
      </c>
      <c r="CM40" s="79" t="s">
        <v>55</v>
      </c>
    </row>
    <row r="41" spans="1:91" s="11" customFormat="1" ht="31.5">
      <c r="A41" s="10" t="s">
        <v>56</v>
      </c>
      <c r="B41" s="78" t="s">
        <v>57</v>
      </c>
      <c r="C41" s="90">
        <v>2910.1</v>
      </c>
      <c r="D41" s="90">
        <v>4756.6000000000004</v>
      </c>
      <c r="E41" s="90">
        <v>4985.8</v>
      </c>
      <c r="F41" s="90">
        <v>6225.6</v>
      </c>
      <c r="G41" s="83">
        <v>18878.099999999999</v>
      </c>
      <c r="H41" s="90">
        <v>2967.5</v>
      </c>
      <c r="I41" s="90">
        <v>5509.3</v>
      </c>
      <c r="J41" s="90">
        <v>7434.2</v>
      </c>
      <c r="K41" s="90">
        <v>7579.4</v>
      </c>
      <c r="L41" s="83">
        <v>23490.400000000001</v>
      </c>
      <c r="M41" s="90">
        <v>5586.6</v>
      </c>
      <c r="N41" s="90">
        <v>6960.3</v>
      </c>
      <c r="O41" s="90">
        <v>7592.9</v>
      </c>
      <c r="P41" s="90">
        <v>10368.799999999999</v>
      </c>
      <c r="Q41" s="83">
        <v>30508.6</v>
      </c>
      <c r="R41" s="90">
        <v>6675.9</v>
      </c>
      <c r="S41" s="90">
        <v>11030</v>
      </c>
      <c r="T41" s="90">
        <v>13045.4</v>
      </c>
      <c r="U41" s="90">
        <v>10620.2</v>
      </c>
      <c r="V41" s="83">
        <v>41371.5</v>
      </c>
      <c r="W41" s="90">
        <v>6616.5</v>
      </c>
      <c r="X41" s="90">
        <v>17500.7</v>
      </c>
      <c r="Y41" s="90">
        <v>16022.7</v>
      </c>
      <c r="Z41" s="90">
        <v>23203.200000000001</v>
      </c>
      <c r="AA41" s="83">
        <v>63343.1</v>
      </c>
      <c r="AB41" s="90">
        <v>22414.6</v>
      </c>
      <c r="AC41" s="90">
        <v>13049.7</v>
      </c>
      <c r="AD41" s="90">
        <v>19651.900000000001</v>
      </c>
      <c r="AE41" s="90">
        <v>24204.799999999999</v>
      </c>
      <c r="AF41" s="83">
        <v>79321</v>
      </c>
      <c r="AG41" s="90">
        <v>20682.3</v>
      </c>
      <c r="AH41" s="90">
        <v>25740.799999999999</v>
      </c>
      <c r="AI41" s="90">
        <v>35968.800000000003</v>
      </c>
      <c r="AJ41" s="90">
        <v>41886</v>
      </c>
      <c r="AK41" s="91">
        <v>124277.9</v>
      </c>
      <c r="AL41" s="86">
        <v>27060.9</v>
      </c>
      <c r="AM41" s="86">
        <v>36877.4</v>
      </c>
      <c r="AN41" s="86">
        <v>40770.9</v>
      </c>
      <c r="AO41" s="86">
        <v>51933.5</v>
      </c>
      <c r="AP41" s="86">
        <v>156642.70000000001</v>
      </c>
      <c r="AQ41" s="112">
        <v>42071.4</v>
      </c>
      <c r="AR41" s="112">
        <v>40834.800000000003</v>
      </c>
      <c r="AS41" s="112">
        <v>52194.9</v>
      </c>
      <c r="AT41" s="112">
        <v>46144.800000000003</v>
      </c>
      <c r="AU41" s="112">
        <v>181245.9</v>
      </c>
      <c r="AV41" s="82">
        <v>49473.2</v>
      </c>
      <c r="AW41" s="82">
        <v>46877.2</v>
      </c>
      <c r="AX41" s="86">
        <v>37166.1</v>
      </c>
      <c r="AY41" s="113">
        <v>42485.8</v>
      </c>
      <c r="AZ41" s="113">
        <v>176002.3</v>
      </c>
      <c r="BA41" s="82">
        <v>26960.2</v>
      </c>
      <c r="BB41" s="82">
        <v>32835.4</v>
      </c>
      <c r="BC41" s="86">
        <v>33318.1</v>
      </c>
      <c r="BD41" s="114">
        <v>37637.1</v>
      </c>
      <c r="BE41" s="82">
        <v>130750.8</v>
      </c>
      <c r="BF41" s="84">
        <v>19661.378820000002</v>
      </c>
      <c r="BG41" s="84">
        <v>28045.776389999999</v>
      </c>
      <c r="BH41" s="84">
        <v>32173.40711</v>
      </c>
      <c r="BI41" s="84">
        <v>33469.98098</v>
      </c>
      <c r="BJ41" s="84">
        <v>113350.5433</v>
      </c>
      <c r="BK41" s="84">
        <v>27048.295030000001</v>
      </c>
      <c r="BL41" s="84">
        <v>31446.967349999999</v>
      </c>
      <c r="BM41" s="86">
        <v>37105.49869</v>
      </c>
      <c r="BN41" s="84">
        <v>32140.254580000001</v>
      </c>
      <c r="BO41" s="84">
        <v>127741.01565</v>
      </c>
      <c r="BP41" s="84">
        <v>31972.289100000002</v>
      </c>
      <c r="BQ41" s="84">
        <v>30248.812730000001</v>
      </c>
      <c r="BR41" s="84">
        <v>31408.672429999999</v>
      </c>
      <c r="BS41" s="84">
        <v>36198.294730000001</v>
      </c>
      <c r="BT41" s="84">
        <v>129828.06899</v>
      </c>
      <c r="BU41" s="84">
        <v>27313.830580000002</v>
      </c>
      <c r="BV41" s="146">
        <v>32381.987290000001</v>
      </c>
      <c r="BW41" s="146">
        <v>33347.595220000003</v>
      </c>
      <c r="BX41" s="146">
        <v>52399.079810000003</v>
      </c>
      <c r="BY41" s="146">
        <v>145442.49290000001</v>
      </c>
      <c r="BZ41" s="83">
        <v>21270.894850000001</v>
      </c>
      <c r="CA41" s="83">
        <v>43073.802009999999</v>
      </c>
      <c r="CB41" s="83">
        <v>26941.045020000001</v>
      </c>
      <c r="CC41" s="83">
        <v>36380.268680000001</v>
      </c>
      <c r="CD41" s="83">
        <v>127666.01056</v>
      </c>
      <c r="CE41" s="83">
        <v>35218.883520000003</v>
      </c>
      <c r="CF41" s="83">
        <v>29792.052049999998</v>
      </c>
      <c r="CG41" s="83">
        <v>41237.475930000001</v>
      </c>
      <c r="CH41" s="83">
        <v>46389.049160000002</v>
      </c>
      <c r="CI41" s="83">
        <v>152637.46066000001</v>
      </c>
      <c r="CJ41" s="83">
        <v>40658.17931</v>
      </c>
      <c r="CK41" s="83">
        <v>28384.407739999999</v>
      </c>
      <c r="CL41" s="10" t="s">
        <v>56</v>
      </c>
      <c r="CM41" s="78" t="s">
        <v>57</v>
      </c>
    </row>
    <row r="42" spans="1:91" s="11" customFormat="1">
      <c r="A42" s="15">
        <v>51</v>
      </c>
      <c r="B42" s="79" t="s">
        <v>10</v>
      </c>
      <c r="C42" s="115">
        <v>122.1</v>
      </c>
      <c r="D42" s="115">
        <v>78.3</v>
      </c>
      <c r="E42" s="115">
        <v>60.9</v>
      </c>
      <c r="F42" s="115">
        <v>13</v>
      </c>
      <c r="G42" s="116">
        <v>274.3</v>
      </c>
      <c r="H42" s="115">
        <v>72.099999999999994</v>
      </c>
      <c r="I42" s="115">
        <v>32.4</v>
      </c>
      <c r="J42" s="115">
        <v>213.6</v>
      </c>
      <c r="K42" s="115">
        <v>392.3</v>
      </c>
      <c r="L42" s="116">
        <v>710.4</v>
      </c>
      <c r="M42" s="115">
        <v>78.099999999999994</v>
      </c>
      <c r="N42" s="115">
        <v>8.1999999999999993</v>
      </c>
      <c r="O42" s="115">
        <v>148.1</v>
      </c>
      <c r="P42" s="115">
        <v>126</v>
      </c>
      <c r="Q42" s="116">
        <v>360.4</v>
      </c>
      <c r="R42" s="115">
        <v>1.1000000000000001</v>
      </c>
      <c r="S42" s="115">
        <v>164.3</v>
      </c>
      <c r="T42" s="115">
        <v>38.5</v>
      </c>
      <c r="U42" s="115">
        <v>165.1</v>
      </c>
      <c r="V42" s="116">
        <v>369</v>
      </c>
      <c r="W42" s="115">
        <v>33.9</v>
      </c>
      <c r="X42" s="115">
        <v>315.10000000000002</v>
      </c>
      <c r="Y42" s="115">
        <v>1002.5</v>
      </c>
      <c r="Z42" s="115">
        <v>534.70000000000005</v>
      </c>
      <c r="AA42" s="116">
        <v>1886.2</v>
      </c>
      <c r="AB42" s="115">
        <v>410.3</v>
      </c>
      <c r="AC42" s="115">
        <v>215.4</v>
      </c>
      <c r="AD42" s="115">
        <v>358.1</v>
      </c>
      <c r="AE42" s="115">
        <v>307.10000000000002</v>
      </c>
      <c r="AF42" s="116">
        <v>1290.9000000000001</v>
      </c>
      <c r="AG42" s="115">
        <v>402</v>
      </c>
      <c r="AH42" s="115">
        <v>1310.4000000000001</v>
      </c>
      <c r="AI42" s="115">
        <v>503.2</v>
      </c>
      <c r="AJ42" s="115">
        <v>357.6</v>
      </c>
      <c r="AK42" s="118">
        <v>2573.1999999999998</v>
      </c>
      <c r="AL42" s="119">
        <v>380.4</v>
      </c>
      <c r="AM42" s="119">
        <v>605.79999999999995</v>
      </c>
      <c r="AN42" s="119">
        <v>202.8</v>
      </c>
      <c r="AO42" s="119">
        <v>36.1</v>
      </c>
      <c r="AP42" s="119">
        <v>1225.0999999999999</v>
      </c>
      <c r="AQ42" s="119">
        <v>399.8</v>
      </c>
      <c r="AR42" s="119">
        <v>127.3</v>
      </c>
      <c r="AS42" s="119">
        <v>256</v>
      </c>
      <c r="AT42" s="119">
        <v>384.4</v>
      </c>
      <c r="AU42" s="119">
        <v>1167.5</v>
      </c>
      <c r="AV42" s="121">
        <v>948.8</v>
      </c>
      <c r="AW42" s="121">
        <v>466.6</v>
      </c>
      <c r="AX42" s="125">
        <v>354.7</v>
      </c>
      <c r="AY42" s="122">
        <v>492.6</v>
      </c>
      <c r="AZ42" s="122">
        <v>2262.6999999999998</v>
      </c>
      <c r="BA42" s="121">
        <v>684</v>
      </c>
      <c r="BB42" s="121">
        <v>399.3</v>
      </c>
      <c r="BC42" s="121">
        <v>1368.7</v>
      </c>
      <c r="BD42" s="123">
        <v>3370.7</v>
      </c>
      <c r="BE42" s="121">
        <v>5822.7</v>
      </c>
      <c r="BF42" s="87">
        <v>3435.4389700000002</v>
      </c>
      <c r="BG42" s="87">
        <v>4048.0277900000001</v>
      </c>
      <c r="BH42" s="87">
        <v>4132.5447199999999</v>
      </c>
      <c r="BI42" s="87">
        <v>6316.0296500000004</v>
      </c>
      <c r="BJ42" s="87">
        <v>17932.041130000001</v>
      </c>
      <c r="BK42" s="87">
        <v>6109.0114800000001</v>
      </c>
      <c r="BL42" s="87">
        <v>6115.7565999999997</v>
      </c>
      <c r="BM42" s="87">
        <v>4753.5078299999996</v>
      </c>
      <c r="BN42" s="87">
        <v>6261.9079000000002</v>
      </c>
      <c r="BO42" s="87">
        <v>23240.183809999999</v>
      </c>
      <c r="BP42" s="87">
        <v>5573.9884300000003</v>
      </c>
      <c r="BQ42" s="87">
        <v>7796.3916900000004</v>
      </c>
      <c r="BR42" s="87">
        <v>6444.0674300000001</v>
      </c>
      <c r="BS42" s="87">
        <v>6486.4788399999998</v>
      </c>
      <c r="BT42" s="87">
        <v>26300.926390000001</v>
      </c>
      <c r="BU42" s="147">
        <v>4130.4582700000001</v>
      </c>
      <c r="BV42" s="147">
        <v>4442.9611299999997</v>
      </c>
      <c r="BW42" s="147">
        <v>7124.5114100000001</v>
      </c>
      <c r="BX42" s="147">
        <v>8190.7268999999997</v>
      </c>
      <c r="BY42" s="147">
        <v>23888.657709999999</v>
      </c>
      <c r="BZ42" s="116">
        <v>7963.9652900000001</v>
      </c>
      <c r="CA42" s="116">
        <v>17029.213960000001</v>
      </c>
      <c r="CB42" s="116">
        <v>11857.74812</v>
      </c>
      <c r="CC42" s="116">
        <v>12471.533289999999</v>
      </c>
      <c r="CD42" s="116">
        <v>49322.460659999997</v>
      </c>
      <c r="CE42" s="116">
        <v>8059.8788500000001</v>
      </c>
      <c r="CF42" s="116">
        <v>8042.6687400000001</v>
      </c>
      <c r="CG42" s="116">
        <v>8801.5710600000002</v>
      </c>
      <c r="CH42" s="116">
        <v>11594.35169</v>
      </c>
      <c r="CI42" s="116">
        <v>36498.470339999898</v>
      </c>
      <c r="CJ42" s="116">
        <v>14005.85982</v>
      </c>
      <c r="CK42" s="116">
        <v>10262.178889999999</v>
      </c>
      <c r="CL42" s="15">
        <v>51</v>
      </c>
      <c r="CM42" s="79" t="s">
        <v>10</v>
      </c>
    </row>
    <row r="43" spans="1:91" s="11" customFormat="1">
      <c r="A43" s="15">
        <v>52</v>
      </c>
      <c r="B43" s="79" t="s">
        <v>58</v>
      </c>
      <c r="C43" s="115">
        <v>0.2</v>
      </c>
      <c r="D43" s="115">
        <v>8.1999999999999993</v>
      </c>
      <c r="E43" s="115">
        <v>6.4</v>
      </c>
      <c r="F43" s="115">
        <v>2.7</v>
      </c>
      <c r="G43" s="116">
        <v>17.5</v>
      </c>
      <c r="H43" s="90" t="s">
        <v>16</v>
      </c>
      <c r="I43" s="115">
        <v>10.8</v>
      </c>
      <c r="J43" s="115">
        <v>74.400000000000006</v>
      </c>
      <c r="K43" s="115">
        <v>0.2</v>
      </c>
      <c r="L43" s="116">
        <v>85.4</v>
      </c>
      <c r="M43" s="115">
        <v>13.3</v>
      </c>
      <c r="N43" s="115">
        <v>35.299999999999997</v>
      </c>
      <c r="O43" s="115">
        <v>5.7</v>
      </c>
      <c r="P43" s="115">
        <v>24</v>
      </c>
      <c r="Q43" s="116">
        <v>78.3</v>
      </c>
      <c r="R43" s="115">
        <v>54.2</v>
      </c>
      <c r="S43" s="115">
        <v>18.899999999999999</v>
      </c>
      <c r="T43" s="115">
        <v>93.1</v>
      </c>
      <c r="U43" s="115">
        <v>7.8</v>
      </c>
      <c r="V43" s="116">
        <v>174</v>
      </c>
      <c r="W43" s="115">
        <v>10.9</v>
      </c>
      <c r="X43" s="115">
        <v>13.9</v>
      </c>
      <c r="Y43" s="115">
        <v>85.4</v>
      </c>
      <c r="Z43" s="115">
        <v>34.299999999999997</v>
      </c>
      <c r="AA43" s="116">
        <v>144.5</v>
      </c>
      <c r="AB43" s="115">
        <v>39.4</v>
      </c>
      <c r="AC43" s="115">
        <v>37.299999999999997</v>
      </c>
      <c r="AD43" s="115">
        <v>19.8</v>
      </c>
      <c r="AE43" s="115">
        <v>56.4</v>
      </c>
      <c r="AF43" s="116">
        <v>152.9</v>
      </c>
      <c r="AG43" s="90" t="s">
        <v>16</v>
      </c>
      <c r="AH43" s="115">
        <v>70.599999999999994</v>
      </c>
      <c r="AI43" s="115">
        <v>63.8</v>
      </c>
      <c r="AJ43" s="115">
        <v>34.700000000000003</v>
      </c>
      <c r="AK43" s="118">
        <v>169.1</v>
      </c>
      <c r="AL43" s="119">
        <v>55.6</v>
      </c>
      <c r="AM43" s="119">
        <v>17.7</v>
      </c>
      <c r="AN43" s="119">
        <v>75.599999999999994</v>
      </c>
      <c r="AO43" s="119">
        <v>61.1</v>
      </c>
      <c r="AP43" s="119">
        <v>210</v>
      </c>
      <c r="AQ43" s="120">
        <v>24.1</v>
      </c>
      <c r="AR43" s="120">
        <v>34.200000000000003</v>
      </c>
      <c r="AS43" s="121">
        <v>21.3</v>
      </c>
      <c r="AT43" s="121">
        <v>172.1</v>
      </c>
      <c r="AU43" s="121">
        <v>251.7</v>
      </c>
      <c r="AV43" s="121">
        <v>51.3</v>
      </c>
      <c r="AW43" s="121">
        <v>25.1</v>
      </c>
      <c r="AX43" s="125">
        <v>84.5</v>
      </c>
      <c r="AY43" s="122">
        <v>60</v>
      </c>
      <c r="AZ43" s="122">
        <v>220.9</v>
      </c>
      <c r="BA43" s="121">
        <v>55.8</v>
      </c>
      <c r="BB43" s="121">
        <v>26.2</v>
      </c>
      <c r="BC43" s="121">
        <v>67.900000000000006</v>
      </c>
      <c r="BD43" s="123">
        <v>37.6</v>
      </c>
      <c r="BE43" s="121">
        <v>187.5</v>
      </c>
      <c r="BF43" s="87">
        <v>125.51859</v>
      </c>
      <c r="BG43" s="87">
        <v>230.90389999999999</v>
      </c>
      <c r="BH43" s="87">
        <v>340.04602</v>
      </c>
      <c r="BI43" s="87">
        <v>203.38777999999999</v>
      </c>
      <c r="BJ43" s="87">
        <v>899.85628999999994</v>
      </c>
      <c r="BK43" s="87">
        <v>261.35466000000002</v>
      </c>
      <c r="BL43" s="87">
        <v>328.87416999999999</v>
      </c>
      <c r="BM43" s="87">
        <v>271.59142000000003</v>
      </c>
      <c r="BN43" s="87">
        <v>270.90974999999997</v>
      </c>
      <c r="BO43" s="87">
        <v>1132.73</v>
      </c>
      <c r="BP43" s="87">
        <v>113.00566000000001</v>
      </c>
      <c r="BQ43" s="87">
        <v>207.64703</v>
      </c>
      <c r="BR43" s="87">
        <v>526.13301999999999</v>
      </c>
      <c r="BS43" s="87">
        <v>235.17582999999999</v>
      </c>
      <c r="BT43" s="87">
        <v>1081.96154</v>
      </c>
      <c r="BU43" s="147">
        <v>241.62459999999999</v>
      </c>
      <c r="BV43" s="147">
        <v>313.47982999999999</v>
      </c>
      <c r="BW43" s="147">
        <v>479.76450999999997</v>
      </c>
      <c r="BX43" s="147">
        <v>318.28046999999998</v>
      </c>
      <c r="BY43" s="147">
        <v>1353.14941</v>
      </c>
      <c r="BZ43" s="116">
        <v>284.28203000000002</v>
      </c>
      <c r="CA43" s="116">
        <v>352.93371999999999</v>
      </c>
      <c r="CB43" s="116">
        <v>583.46136000000001</v>
      </c>
      <c r="CC43" s="116">
        <v>402.24675999999999</v>
      </c>
      <c r="CD43" s="116">
        <v>1622.9238700000001</v>
      </c>
      <c r="CE43" s="116">
        <v>188.00881000000001</v>
      </c>
      <c r="CF43" s="116">
        <v>281.81873000000002</v>
      </c>
      <c r="CG43" s="116">
        <v>382.13706999999999</v>
      </c>
      <c r="CH43" s="116">
        <v>632.19632999999999</v>
      </c>
      <c r="CI43" s="116">
        <v>1484.16094</v>
      </c>
      <c r="CJ43" s="116">
        <v>760.43638999999996</v>
      </c>
      <c r="CK43" s="116">
        <v>1934.0334</v>
      </c>
      <c r="CL43" s="15">
        <v>52</v>
      </c>
      <c r="CM43" s="79" t="s">
        <v>58</v>
      </c>
    </row>
    <row r="44" spans="1:91" s="11" customFormat="1">
      <c r="A44" s="15">
        <v>53</v>
      </c>
      <c r="B44" s="79" t="s">
        <v>59</v>
      </c>
      <c r="C44" s="115">
        <v>63.7</v>
      </c>
      <c r="D44" s="115">
        <v>104.7</v>
      </c>
      <c r="E44" s="115">
        <v>21.7</v>
      </c>
      <c r="F44" s="115">
        <v>68</v>
      </c>
      <c r="G44" s="116">
        <v>258.10000000000002</v>
      </c>
      <c r="H44" s="115">
        <v>21.4</v>
      </c>
      <c r="I44" s="115">
        <v>26.6</v>
      </c>
      <c r="J44" s="115">
        <v>86.6</v>
      </c>
      <c r="K44" s="115">
        <v>72.099999999999994</v>
      </c>
      <c r="L44" s="116">
        <v>206.7</v>
      </c>
      <c r="M44" s="115">
        <v>76.099999999999994</v>
      </c>
      <c r="N44" s="115">
        <v>72.5</v>
      </c>
      <c r="O44" s="115">
        <v>60.4</v>
      </c>
      <c r="P44" s="115">
        <v>81</v>
      </c>
      <c r="Q44" s="116">
        <v>290</v>
      </c>
      <c r="R44" s="115">
        <v>68.5</v>
      </c>
      <c r="S44" s="115">
        <v>54.4</v>
      </c>
      <c r="T44" s="115">
        <v>115.4</v>
      </c>
      <c r="U44" s="115">
        <v>106.1</v>
      </c>
      <c r="V44" s="116">
        <v>344.4</v>
      </c>
      <c r="W44" s="115">
        <v>127.5</v>
      </c>
      <c r="X44" s="115">
        <v>157.80000000000001</v>
      </c>
      <c r="Y44" s="115">
        <v>229.6</v>
      </c>
      <c r="Z44" s="115">
        <v>238</v>
      </c>
      <c r="AA44" s="116">
        <v>752.9</v>
      </c>
      <c r="AB44" s="115">
        <v>131.5</v>
      </c>
      <c r="AC44" s="115">
        <v>130.4</v>
      </c>
      <c r="AD44" s="115">
        <v>415.6</v>
      </c>
      <c r="AE44" s="115">
        <v>432</v>
      </c>
      <c r="AF44" s="116">
        <v>1109.5</v>
      </c>
      <c r="AG44" s="115">
        <v>344.7</v>
      </c>
      <c r="AH44" s="115">
        <v>331.6</v>
      </c>
      <c r="AI44" s="115">
        <v>640</v>
      </c>
      <c r="AJ44" s="115">
        <v>431.3</v>
      </c>
      <c r="AK44" s="118">
        <v>1747.6</v>
      </c>
      <c r="AL44" s="119">
        <v>288.8</v>
      </c>
      <c r="AM44" s="119">
        <v>355.6</v>
      </c>
      <c r="AN44" s="119">
        <v>639.9</v>
      </c>
      <c r="AO44" s="119">
        <v>641</v>
      </c>
      <c r="AP44" s="119">
        <v>1925.3</v>
      </c>
      <c r="AQ44" s="120">
        <v>822.5</v>
      </c>
      <c r="AR44" s="120">
        <v>399.9</v>
      </c>
      <c r="AS44" s="121">
        <v>452.4</v>
      </c>
      <c r="AT44" s="121">
        <v>348</v>
      </c>
      <c r="AU44" s="121">
        <v>2022.8</v>
      </c>
      <c r="AV44" s="121">
        <v>237.1</v>
      </c>
      <c r="AW44" s="121">
        <v>432.1</v>
      </c>
      <c r="AX44" s="121">
        <v>268.5</v>
      </c>
      <c r="AY44" s="122">
        <v>289.2</v>
      </c>
      <c r="AZ44" s="122">
        <v>1226.9000000000001</v>
      </c>
      <c r="BA44" s="121">
        <v>404.9</v>
      </c>
      <c r="BB44" s="121">
        <v>239.5</v>
      </c>
      <c r="BC44" s="121">
        <v>313.3</v>
      </c>
      <c r="BD44" s="123">
        <v>255</v>
      </c>
      <c r="BE44" s="121">
        <v>1212.7</v>
      </c>
      <c r="BF44" s="87">
        <v>321.14711999999997</v>
      </c>
      <c r="BG44" s="87">
        <v>415.95747999999998</v>
      </c>
      <c r="BH44" s="87">
        <v>427.54144000000002</v>
      </c>
      <c r="BI44" s="87">
        <v>253.47112999999999</v>
      </c>
      <c r="BJ44" s="87">
        <v>1418.11717</v>
      </c>
      <c r="BK44" s="87">
        <v>205.60505000000001</v>
      </c>
      <c r="BL44" s="87">
        <v>206.93225000000001</v>
      </c>
      <c r="BM44" s="87">
        <v>434.12376999999998</v>
      </c>
      <c r="BN44" s="87">
        <v>251.36106000000001</v>
      </c>
      <c r="BO44" s="87">
        <v>1098.0221300000001</v>
      </c>
      <c r="BP44" s="87">
        <v>358.99621000000002</v>
      </c>
      <c r="BQ44" s="87">
        <v>1428.82647</v>
      </c>
      <c r="BR44" s="87">
        <v>672.61032999999998</v>
      </c>
      <c r="BS44" s="87">
        <v>285.19256999999999</v>
      </c>
      <c r="BT44" s="87">
        <v>2745.6255799999999</v>
      </c>
      <c r="BU44" s="147">
        <v>206.76989</v>
      </c>
      <c r="BV44" s="147">
        <v>269.23095999999998</v>
      </c>
      <c r="BW44" s="147">
        <v>186.67972</v>
      </c>
      <c r="BX44" s="147">
        <v>253.99816000000001</v>
      </c>
      <c r="BY44" s="147">
        <v>916.67872999999997</v>
      </c>
      <c r="BZ44" s="116">
        <v>216.69821999999999</v>
      </c>
      <c r="CA44" s="116">
        <v>201.05911</v>
      </c>
      <c r="CB44" s="116">
        <v>178.65638999999999</v>
      </c>
      <c r="CC44" s="116">
        <v>345.79277999999999</v>
      </c>
      <c r="CD44" s="116">
        <v>942.20650000000001</v>
      </c>
      <c r="CE44" s="116">
        <v>394.03345000000002</v>
      </c>
      <c r="CF44" s="116">
        <v>781.83704</v>
      </c>
      <c r="CG44" s="116">
        <v>859.84041000000002</v>
      </c>
      <c r="CH44" s="116">
        <v>917.33390999999995</v>
      </c>
      <c r="CI44" s="116">
        <v>2953.0448099999999</v>
      </c>
      <c r="CJ44" s="116">
        <v>772.00872000000004</v>
      </c>
      <c r="CK44" s="116">
        <v>580.56485999999995</v>
      </c>
      <c r="CL44" s="15">
        <v>53</v>
      </c>
      <c r="CM44" s="79" t="s">
        <v>59</v>
      </c>
    </row>
    <row r="45" spans="1:91" s="11" customFormat="1">
      <c r="A45" s="15">
        <v>54</v>
      </c>
      <c r="B45" s="79" t="s">
        <v>60</v>
      </c>
      <c r="C45" s="115">
        <v>873.1</v>
      </c>
      <c r="D45" s="115">
        <v>983.9</v>
      </c>
      <c r="E45" s="115">
        <v>620.1</v>
      </c>
      <c r="F45" s="115">
        <v>2192.4</v>
      </c>
      <c r="G45" s="116">
        <v>4669.5</v>
      </c>
      <c r="H45" s="115">
        <v>914.5</v>
      </c>
      <c r="I45" s="115">
        <v>2260.3000000000002</v>
      </c>
      <c r="J45" s="115">
        <v>2802</v>
      </c>
      <c r="K45" s="115">
        <v>4113</v>
      </c>
      <c r="L45" s="116">
        <v>10089.799999999999</v>
      </c>
      <c r="M45" s="115">
        <v>2834.8</v>
      </c>
      <c r="N45" s="115">
        <v>2961.3</v>
      </c>
      <c r="O45" s="115">
        <v>3008.4</v>
      </c>
      <c r="P45" s="115">
        <v>5950.3</v>
      </c>
      <c r="Q45" s="116">
        <v>14754.8</v>
      </c>
      <c r="R45" s="115">
        <v>3497.2</v>
      </c>
      <c r="S45" s="115">
        <v>4770</v>
      </c>
      <c r="T45" s="115">
        <v>3910.4</v>
      </c>
      <c r="U45" s="115">
        <v>4339.3999999999996</v>
      </c>
      <c r="V45" s="116">
        <v>16517</v>
      </c>
      <c r="W45" s="115">
        <v>4135.8999999999996</v>
      </c>
      <c r="X45" s="115">
        <v>12853.4</v>
      </c>
      <c r="Y45" s="115">
        <v>10483.299999999999</v>
      </c>
      <c r="Z45" s="115">
        <v>17876.400000000001</v>
      </c>
      <c r="AA45" s="116">
        <v>45349</v>
      </c>
      <c r="AB45" s="115">
        <v>18717.2</v>
      </c>
      <c r="AC45" s="115">
        <v>9527.5</v>
      </c>
      <c r="AD45" s="115">
        <v>12839.5</v>
      </c>
      <c r="AE45" s="115">
        <v>19434.599999999999</v>
      </c>
      <c r="AF45" s="116">
        <v>60518.8</v>
      </c>
      <c r="AG45" s="115">
        <v>15483.9</v>
      </c>
      <c r="AH45" s="115">
        <v>16118.1</v>
      </c>
      <c r="AI45" s="115">
        <v>18717</v>
      </c>
      <c r="AJ45" s="115">
        <v>26779.7</v>
      </c>
      <c r="AK45" s="118">
        <v>77098.7</v>
      </c>
      <c r="AL45" s="119">
        <v>16117.4</v>
      </c>
      <c r="AM45" s="119">
        <v>22221.9</v>
      </c>
      <c r="AN45" s="119">
        <v>20968.599999999999</v>
      </c>
      <c r="AO45" s="119">
        <v>34839.800000000003</v>
      </c>
      <c r="AP45" s="119">
        <v>94147.7</v>
      </c>
      <c r="AQ45" s="120">
        <v>23795.200000000001</v>
      </c>
      <c r="AR45" s="120">
        <v>24694.7</v>
      </c>
      <c r="AS45" s="121">
        <v>31982.9</v>
      </c>
      <c r="AT45" s="121">
        <v>32827.9</v>
      </c>
      <c r="AU45" s="121">
        <v>113300.7</v>
      </c>
      <c r="AV45" s="121">
        <v>36726.699999999997</v>
      </c>
      <c r="AW45" s="121">
        <v>34201.300000000003</v>
      </c>
      <c r="AX45" s="125">
        <v>23631.5</v>
      </c>
      <c r="AY45" s="122">
        <v>30621.3</v>
      </c>
      <c r="AZ45" s="122">
        <v>125180.8</v>
      </c>
      <c r="BA45" s="121">
        <v>13393.1</v>
      </c>
      <c r="BB45" s="121">
        <v>21384.7</v>
      </c>
      <c r="BC45" s="121">
        <v>17476.7</v>
      </c>
      <c r="BD45" s="123">
        <v>23857.7</v>
      </c>
      <c r="BE45" s="121">
        <v>76112.2</v>
      </c>
      <c r="BF45" s="87">
        <v>4494.7079000000003</v>
      </c>
      <c r="BG45" s="87">
        <v>11461.857969999999</v>
      </c>
      <c r="BH45" s="87">
        <v>14060.29356</v>
      </c>
      <c r="BI45" s="87">
        <v>18856.379120000001</v>
      </c>
      <c r="BJ45" s="87">
        <v>48873.238550000002</v>
      </c>
      <c r="BK45" s="87">
        <v>11596.692150000001</v>
      </c>
      <c r="BL45" s="87">
        <v>14359.24876</v>
      </c>
      <c r="BM45" s="87">
        <v>19176.488300000001</v>
      </c>
      <c r="BN45" s="87">
        <v>17448.807720000001</v>
      </c>
      <c r="BO45" s="87">
        <v>62581.236929999999</v>
      </c>
      <c r="BP45" s="87">
        <v>17828.104530000001</v>
      </c>
      <c r="BQ45" s="87">
        <v>14602.18874</v>
      </c>
      <c r="BR45" s="87">
        <v>15698.40252</v>
      </c>
      <c r="BS45" s="87">
        <v>23680.465339999999</v>
      </c>
      <c r="BT45" s="87">
        <v>71809.161129999993</v>
      </c>
      <c r="BU45" s="147">
        <v>17877.39862</v>
      </c>
      <c r="BV45" s="147">
        <v>22426.949670000002</v>
      </c>
      <c r="BW45" s="147">
        <v>18421.62602</v>
      </c>
      <c r="BX45" s="147">
        <v>38556.57602</v>
      </c>
      <c r="BY45" s="147">
        <v>97282.550329999998</v>
      </c>
      <c r="BZ45" s="116">
        <v>8037.1721100000004</v>
      </c>
      <c r="CA45" s="116">
        <v>22145.351190000001</v>
      </c>
      <c r="CB45" s="116">
        <v>8494.9588100000001</v>
      </c>
      <c r="CC45" s="116">
        <v>17890.68936</v>
      </c>
      <c r="CD45" s="116">
        <v>56568.171470000001</v>
      </c>
      <c r="CE45" s="116">
        <v>20962.798200000001</v>
      </c>
      <c r="CF45" s="116">
        <v>15087.51355</v>
      </c>
      <c r="CG45" s="116">
        <v>23810.54047</v>
      </c>
      <c r="CH45" s="116">
        <v>26512.219400000002</v>
      </c>
      <c r="CI45" s="116">
        <v>86373.071620000002</v>
      </c>
      <c r="CJ45" s="116">
        <v>18351.66433</v>
      </c>
      <c r="CK45" s="116">
        <v>8796.1823399999994</v>
      </c>
      <c r="CL45" s="15">
        <v>54</v>
      </c>
      <c r="CM45" s="79" t="s">
        <v>60</v>
      </c>
    </row>
    <row r="46" spans="1:91" s="11" customFormat="1" ht="33.75" customHeight="1">
      <c r="A46" s="15">
        <v>55</v>
      </c>
      <c r="B46" s="79" t="s">
        <v>61</v>
      </c>
      <c r="C46" s="115">
        <v>811.7</v>
      </c>
      <c r="D46" s="115">
        <v>1492.2</v>
      </c>
      <c r="E46" s="115">
        <v>2555</v>
      </c>
      <c r="F46" s="115">
        <v>2884.6</v>
      </c>
      <c r="G46" s="116">
        <v>7743.5</v>
      </c>
      <c r="H46" s="115">
        <v>1429.9</v>
      </c>
      <c r="I46" s="115">
        <v>2168.6</v>
      </c>
      <c r="J46" s="115">
        <v>3080.2</v>
      </c>
      <c r="K46" s="115">
        <v>1890.1</v>
      </c>
      <c r="L46" s="116">
        <v>8568.7999999999993</v>
      </c>
      <c r="M46" s="115">
        <v>1823.8</v>
      </c>
      <c r="N46" s="115">
        <v>2651.8</v>
      </c>
      <c r="O46" s="115">
        <v>3154.8</v>
      </c>
      <c r="P46" s="115">
        <v>2372.4</v>
      </c>
      <c r="Q46" s="116">
        <v>10002.799999999999</v>
      </c>
      <c r="R46" s="115">
        <v>1554.4</v>
      </c>
      <c r="S46" s="115">
        <v>2391.6999999999998</v>
      </c>
      <c r="T46" s="115">
        <v>5919.7</v>
      </c>
      <c r="U46" s="115">
        <v>3511.7</v>
      </c>
      <c r="V46" s="116">
        <v>13377.5</v>
      </c>
      <c r="W46" s="115">
        <v>1416.7</v>
      </c>
      <c r="X46" s="115">
        <v>2107</v>
      </c>
      <c r="Y46" s="115">
        <v>2604.3000000000002</v>
      </c>
      <c r="Z46" s="115">
        <v>2559.5</v>
      </c>
      <c r="AA46" s="116">
        <v>8687.5</v>
      </c>
      <c r="AB46" s="115">
        <v>1926.1</v>
      </c>
      <c r="AC46" s="115">
        <v>1410.9</v>
      </c>
      <c r="AD46" s="115">
        <v>4288.2</v>
      </c>
      <c r="AE46" s="115">
        <v>2010.3</v>
      </c>
      <c r="AF46" s="116">
        <v>9635.5</v>
      </c>
      <c r="AG46" s="115">
        <v>2087.6999999999998</v>
      </c>
      <c r="AH46" s="115">
        <v>5071.8999999999996</v>
      </c>
      <c r="AI46" s="115">
        <v>11746.4</v>
      </c>
      <c r="AJ46" s="115">
        <v>9865.7000000000007</v>
      </c>
      <c r="AK46" s="118">
        <v>28771.7</v>
      </c>
      <c r="AL46" s="119">
        <v>7131.1</v>
      </c>
      <c r="AM46" s="119">
        <v>10251.6</v>
      </c>
      <c r="AN46" s="119">
        <v>15773.2</v>
      </c>
      <c r="AO46" s="119">
        <v>13671.9</v>
      </c>
      <c r="AP46" s="119">
        <v>46827.8</v>
      </c>
      <c r="AQ46" s="119">
        <v>13581.9</v>
      </c>
      <c r="AR46" s="119">
        <v>11386.9</v>
      </c>
      <c r="AS46" s="119">
        <v>14792.3</v>
      </c>
      <c r="AT46" s="119">
        <v>9843.4</v>
      </c>
      <c r="AU46" s="119">
        <v>49604.5</v>
      </c>
      <c r="AV46" s="121">
        <v>8757.7000000000007</v>
      </c>
      <c r="AW46" s="121">
        <v>9587.9</v>
      </c>
      <c r="AX46" s="125">
        <v>11452.2</v>
      </c>
      <c r="AY46" s="122">
        <v>9634.6</v>
      </c>
      <c r="AZ46" s="122">
        <v>39432.400000000001</v>
      </c>
      <c r="BA46" s="121">
        <v>10465</v>
      </c>
      <c r="BB46" s="121">
        <v>8550.1</v>
      </c>
      <c r="BC46" s="121">
        <v>11195.4</v>
      </c>
      <c r="BD46" s="123">
        <v>8211.6</v>
      </c>
      <c r="BE46" s="121">
        <v>38422.1</v>
      </c>
      <c r="BF46" s="87">
        <v>9175.1408599999995</v>
      </c>
      <c r="BG46" s="87">
        <v>9342.4914900000003</v>
      </c>
      <c r="BH46" s="87">
        <v>10403.571400000001</v>
      </c>
      <c r="BI46" s="87">
        <v>6049.7199199999995</v>
      </c>
      <c r="BJ46" s="87">
        <v>34970.923669999996</v>
      </c>
      <c r="BK46" s="87">
        <v>7174.5023799999999</v>
      </c>
      <c r="BL46" s="87">
        <v>6989.75137</v>
      </c>
      <c r="BM46" s="88">
        <v>8684.4124599999996</v>
      </c>
      <c r="BN46" s="87">
        <v>5124.4242999999997</v>
      </c>
      <c r="BO46" s="87">
        <v>27973.090510000002</v>
      </c>
      <c r="BP46" s="87">
        <v>6291.1788100000003</v>
      </c>
      <c r="BQ46" s="87">
        <v>4311.4891399999997</v>
      </c>
      <c r="BR46" s="87">
        <v>6573.0409600000003</v>
      </c>
      <c r="BS46" s="87">
        <v>3823.5866500000002</v>
      </c>
      <c r="BT46" s="87">
        <v>20999.2955599999</v>
      </c>
      <c r="BU46" s="147">
        <v>3475.8339700000001</v>
      </c>
      <c r="BV46" s="147">
        <v>2900.4821200000001</v>
      </c>
      <c r="BW46" s="147">
        <v>5373.2784099999999</v>
      </c>
      <c r="BX46" s="147">
        <v>3354.5677000000001</v>
      </c>
      <c r="BY46" s="147">
        <v>15104.162200000001</v>
      </c>
      <c r="BZ46" s="116">
        <v>3184.4149499999999</v>
      </c>
      <c r="CA46" s="116">
        <v>1865.7191700000001</v>
      </c>
      <c r="CB46" s="116">
        <v>3863.1757200000002</v>
      </c>
      <c r="CC46" s="116">
        <v>2601.3953099999999</v>
      </c>
      <c r="CD46" s="116">
        <v>11514.70515</v>
      </c>
      <c r="CE46" s="116">
        <v>2298.4060599999998</v>
      </c>
      <c r="CF46" s="116">
        <v>2445.67814</v>
      </c>
      <c r="CG46" s="116">
        <v>4605.4207299999998</v>
      </c>
      <c r="CH46" s="116">
        <v>3819.2460599999999</v>
      </c>
      <c r="CI46" s="116">
        <v>13168.75099</v>
      </c>
      <c r="CJ46" s="116">
        <v>3221.5280699999998</v>
      </c>
      <c r="CK46" s="116">
        <v>3726.17553</v>
      </c>
      <c r="CL46" s="15">
        <v>55</v>
      </c>
      <c r="CM46" s="79" t="s">
        <v>61</v>
      </c>
    </row>
    <row r="47" spans="1:91" s="11" customFormat="1">
      <c r="A47" s="15">
        <v>56</v>
      </c>
      <c r="B47" s="79" t="s">
        <v>62</v>
      </c>
      <c r="C47" s="115">
        <v>588.1</v>
      </c>
      <c r="D47" s="115">
        <v>415.6</v>
      </c>
      <c r="E47" s="115">
        <v>256.7</v>
      </c>
      <c r="F47" s="115">
        <v>178.7</v>
      </c>
      <c r="G47" s="116">
        <v>1439.1</v>
      </c>
      <c r="H47" s="115">
        <v>113.8</v>
      </c>
      <c r="I47" s="115">
        <v>15</v>
      </c>
      <c r="J47" s="115">
        <v>18.8</v>
      </c>
      <c r="K47" s="115">
        <v>37.5</v>
      </c>
      <c r="L47" s="116">
        <v>185.1</v>
      </c>
      <c r="M47" s="115">
        <v>10.7</v>
      </c>
      <c r="N47" s="90" t="s">
        <v>16</v>
      </c>
      <c r="O47" s="90" t="s">
        <v>16</v>
      </c>
      <c r="P47" s="115">
        <v>239.6</v>
      </c>
      <c r="Q47" s="116">
        <v>250.3</v>
      </c>
      <c r="R47" s="90" t="s">
        <v>16</v>
      </c>
      <c r="S47" s="90" t="s">
        <v>16</v>
      </c>
      <c r="T47" s="115">
        <v>205.2</v>
      </c>
      <c r="U47" s="90" t="s">
        <v>16</v>
      </c>
      <c r="V47" s="116">
        <v>205.2</v>
      </c>
      <c r="W47" s="90" t="s">
        <v>16</v>
      </c>
      <c r="X47" s="115">
        <v>9.3000000000000007</v>
      </c>
      <c r="Y47" s="115">
        <v>90.4</v>
      </c>
      <c r="Z47" s="90" t="s">
        <v>16</v>
      </c>
      <c r="AA47" s="116">
        <v>99.7</v>
      </c>
      <c r="AB47" s="90" t="s">
        <v>16</v>
      </c>
      <c r="AC47" s="115">
        <v>9</v>
      </c>
      <c r="AD47" s="115">
        <v>20.100000000000001</v>
      </c>
      <c r="AE47" s="115">
        <v>26</v>
      </c>
      <c r="AF47" s="116">
        <v>55.1</v>
      </c>
      <c r="AG47" s="90" t="s">
        <v>16</v>
      </c>
      <c r="AH47" s="115">
        <v>10.4</v>
      </c>
      <c r="AI47" s="90" t="s">
        <v>16</v>
      </c>
      <c r="AJ47" s="115">
        <v>14.8</v>
      </c>
      <c r="AK47" s="118">
        <v>25.2</v>
      </c>
      <c r="AL47" s="119">
        <v>6.4</v>
      </c>
      <c r="AM47" s="119">
        <v>17.3</v>
      </c>
      <c r="AN47" s="119">
        <v>0.7</v>
      </c>
      <c r="AO47" s="119">
        <v>14.5</v>
      </c>
      <c r="AP47" s="119">
        <v>38.9</v>
      </c>
      <c r="AQ47" s="120" t="s">
        <v>16</v>
      </c>
      <c r="AR47" s="120">
        <v>10</v>
      </c>
      <c r="AS47" s="120" t="s">
        <v>16</v>
      </c>
      <c r="AT47" s="120" t="s">
        <v>16</v>
      </c>
      <c r="AU47" s="121">
        <v>10</v>
      </c>
      <c r="AV47" s="121" t="s">
        <v>16</v>
      </c>
      <c r="AW47" s="121">
        <v>19.3</v>
      </c>
      <c r="AX47" s="125">
        <v>15.8</v>
      </c>
      <c r="AY47" s="122">
        <v>0.2</v>
      </c>
      <c r="AZ47" s="122">
        <v>35.299999999999997</v>
      </c>
      <c r="BA47" s="121">
        <v>20.3</v>
      </c>
      <c r="BB47" s="121">
        <v>1.2</v>
      </c>
      <c r="BC47" s="121">
        <v>14.6</v>
      </c>
      <c r="BD47" s="123">
        <v>45.4</v>
      </c>
      <c r="BE47" s="121">
        <v>81.5</v>
      </c>
      <c r="BF47" s="87">
        <v>0.52673000000000003</v>
      </c>
      <c r="BG47" s="87">
        <v>14.12041</v>
      </c>
      <c r="BH47" s="87">
        <v>6.7991900000000003</v>
      </c>
      <c r="BI47" s="87" t="s">
        <v>16</v>
      </c>
      <c r="BJ47" s="87">
        <v>21.44633</v>
      </c>
      <c r="BK47" s="87">
        <v>25.2</v>
      </c>
      <c r="BL47" s="87" t="s">
        <v>16</v>
      </c>
      <c r="BM47" s="87">
        <v>25.2</v>
      </c>
      <c r="BN47" s="87">
        <v>4.1100300000000001</v>
      </c>
      <c r="BO47" s="87">
        <v>54.51003</v>
      </c>
      <c r="BP47" s="87" t="s">
        <v>16</v>
      </c>
      <c r="BQ47" s="87" t="s">
        <v>16</v>
      </c>
      <c r="BR47" s="87">
        <v>15.69622</v>
      </c>
      <c r="BS47" s="87">
        <v>20.830390000000001</v>
      </c>
      <c r="BT47" s="87">
        <v>36.526609999999998</v>
      </c>
      <c r="BU47" s="147">
        <v>20.174040000000002</v>
      </c>
      <c r="BV47" s="148" t="s">
        <v>16</v>
      </c>
      <c r="BW47" s="128">
        <v>24.1737</v>
      </c>
      <c r="BX47" s="128">
        <v>1.3167199999999999</v>
      </c>
      <c r="BY47" s="128">
        <v>45.664459999999998</v>
      </c>
      <c r="BZ47" s="116" t="s">
        <v>16</v>
      </c>
      <c r="CA47" s="116">
        <v>0.12792000000000001</v>
      </c>
      <c r="CB47" s="116">
        <v>2.1363300000000001</v>
      </c>
      <c r="CC47" s="116">
        <v>35.044139999999999</v>
      </c>
      <c r="CD47" s="116">
        <v>37.308390000000003</v>
      </c>
      <c r="CE47" s="116">
        <v>46.68694</v>
      </c>
      <c r="CF47" s="116">
        <v>16.900200000000002</v>
      </c>
      <c r="CG47" s="116">
        <v>88.230779999999996</v>
      </c>
      <c r="CH47" s="116">
        <v>24.62895</v>
      </c>
      <c r="CI47" s="116">
        <v>176.44686999999999</v>
      </c>
      <c r="CJ47" s="116">
        <v>71.217960000000005</v>
      </c>
      <c r="CK47" s="116" t="s">
        <v>16</v>
      </c>
      <c r="CL47" s="15">
        <v>56</v>
      </c>
      <c r="CM47" s="79" t="s">
        <v>62</v>
      </c>
    </row>
    <row r="48" spans="1:91" s="11" customFormat="1">
      <c r="A48" s="15">
        <v>57</v>
      </c>
      <c r="B48" s="79" t="s">
        <v>63</v>
      </c>
      <c r="C48" s="115">
        <v>150</v>
      </c>
      <c r="D48" s="115">
        <v>581.6</v>
      </c>
      <c r="E48" s="115">
        <v>518.4</v>
      </c>
      <c r="F48" s="115">
        <v>258.39999999999998</v>
      </c>
      <c r="G48" s="116">
        <v>1508.4</v>
      </c>
      <c r="H48" s="115">
        <v>18.7</v>
      </c>
      <c r="I48" s="115">
        <v>38.299999999999997</v>
      </c>
      <c r="J48" s="115">
        <v>244.3</v>
      </c>
      <c r="K48" s="115">
        <v>723.8</v>
      </c>
      <c r="L48" s="116">
        <v>1025.0999999999999</v>
      </c>
      <c r="M48" s="115">
        <v>360.3</v>
      </c>
      <c r="N48" s="115">
        <v>480.3</v>
      </c>
      <c r="O48" s="115">
        <v>566.4</v>
      </c>
      <c r="P48" s="115">
        <v>943.9</v>
      </c>
      <c r="Q48" s="116">
        <v>2350.9</v>
      </c>
      <c r="R48" s="115">
        <v>601.4</v>
      </c>
      <c r="S48" s="115">
        <v>1079.3</v>
      </c>
      <c r="T48" s="115">
        <v>1179.7</v>
      </c>
      <c r="U48" s="115">
        <v>1045.2</v>
      </c>
      <c r="V48" s="116">
        <v>3905.6</v>
      </c>
      <c r="W48" s="115">
        <v>307.5</v>
      </c>
      <c r="X48" s="115">
        <v>878.1</v>
      </c>
      <c r="Y48" s="115">
        <v>429.2</v>
      </c>
      <c r="Z48" s="115">
        <v>389.6</v>
      </c>
      <c r="AA48" s="116">
        <v>2004.4</v>
      </c>
      <c r="AB48" s="115">
        <v>116.9</v>
      </c>
      <c r="AC48" s="115">
        <v>415.4</v>
      </c>
      <c r="AD48" s="115">
        <v>503.4</v>
      </c>
      <c r="AE48" s="115">
        <v>670</v>
      </c>
      <c r="AF48" s="116">
        <v>1705.7</v>
      </c>
      <c r="AG48" s="115">
        <v>693.6</v>
      </c>
      <c r="AH48" s="115">
        <v>830.2</v>
      </c>
      <c r="AI48" s="115">
        <v>2527.3000000000002</v>
      </c>
      <c r="AJ48" s="115">
        <v>1881.8</v>
      </c>
      <c r="AK48" s="118">
        <v>5932.9</v>
      </c>
      <c r="AL48" s="119">
        <v>944.6</v>
      </c>
      <c r="AM48" s="119">
        <v>1509.8</v>
      </c>
      <c r="AN48" s="119">
        <v>1112.5</v>
      </c>
      <c r="AO48" s="119">
        <v>869.2</v>
      </c>
      <c r="AP48" s="119">
        <v>4436.1000000000004</v>
      </c>
      <c r="AQ48" s="120">
        <v>1095.0999999999999</v>
      </c>
      <c r="AR48" s="120">
        <v>1504.4</v>
      </c>
      <c r="AS48" s="121">
        <v>1364.5</v>
      </c>
      <c r="AT48" s="121">
        <v>503.2</v>
      </c>
      <c r="AU48" s="121">
        <v>4467.2</v>
      </c>
      <c r="AV48" s="121">
        <v>677.8</v>
      </c>
      <c r="AW48" s="121">
        <v>555.29999999999995</v>
      </c>
      <c r="AX48" s="121">
        <v>524.79999999999995</v>
      </c>
      <c r="AY48" s="122">
        <v>582.5</v>
      </c>
      <c r="AZ48" s="122">
        <v>2340.4</v>
      </c>
      <c r="BA48" s="121">
        <v>1191.8</v>
      </c>
      <c r="BB48" s="121">
        <v>1415</v>
      </c>
      <c r="BC48" s="121">
        <v>1460.8</v>
      </c>
      <c r="BD48" s="123">
        <v>685.8</v>
      </c>
      <c r="BE48" s="121">
        <v>4753.3999999999996</v>
      </c>
      <c r="BF48" s="87">
        <v>615.23195999999996</v>
      </c>
      <c r="BG48" s="87">
        <v>928.91476999999998</v>
      </c>
      <c r="BH48" s="87">
        <v>1163.9156</v>
      </c>
      <c r="BI48" s="87">
        <v>272.08810999999997</v>
      </c>
      <c r="BJ48" s="87">
        <v>2980.1504399999999</v>
      </c>
      <c r="BK48" s="87">
        <v>403.04244</v>
      </c>
      <c r="BL48" s="87">
        <v>1316.3035500000001</v>
      </c>
      <c r="BM48" s="87">
        <v>1125.9356</v>
      </c>
      <c r="BN48" s="87">
        <v>630.50501999999994</v>
      </c>
      <c r="BO48" s="87">
        <v>3475.7866100000001</v>
      </c>
      <c r="BP48" s="87">
        <v>692.06937000000005</v>
      </c>
      <c r="BQ48" s="87">
        <v>496.29503999999997</v>
      </c>
      <c r="BR48" s="87">
        <v>578.59747000000004</v>
      </c>
      <c r="BS48" s="87">
        <v>447.58152000000001</v>
      </c>
      <c r="BT48" s="87">
        <v>2214.5434</v>
      </c>
      <c r="BU48" s="147">
        <v>355.42885000000001</v>
      </c>
      <c r="BV48" s="147">
        <v>636.65459999999996</v>
      </c>
      <c r="BW48" s="147">
        <v>612.38554999999997</v>
      </c>
      <c r="BX48" s="147">
        <v>464.65804000000003</v>
      </c>
      <c r="BY48" s="147">
        <v>2069.1270399999999</v>
      </c>
      <c r="BZ48" s="116">
        <v>529.78409999999997</v>
      </c>
      <c r="CA48" s="116">
        <v>413.14001999999999</v>
      </c>
      <c r="CB48" s="116">
        <v>564.12239999999997</v>
      </c>
      <c r="CC48" s="116">
        <v>491.70348999999999</v>
      </c>
      <c r="CD48" s="116">
        <v>1998.75001</v>
      </c>
      <c r="CE48" s="116">
        <v>345.69904000000002</v>
      </c>
      <c r="CF48" s="116">
        <v>582.32822999999996</v>
      </c>
      <c r="CG48" s="116">
        <v>1042.04655</v>
      </c>
      <c r="CH48" s="116">
        <v>1086.0676900000001</v>
      </c>
      <c r="CI48" s="116">
        <v>3056.1415099999999</v>
      </c>
      <c r="CJ48" s="116">
        <v>756.20113000000003</v>
      </c>
      <c r="CK48" s="116">
        <v>703.01391999999998</v>
      </c>
      <c r="CL48" s="15">
        <v>57</v>
      </c>
      <c r="CM48" s="79" t="s">
        <v>63</v>
      </c>
    </row>
    <row r="49" spans="1:91" s="11" customFormat="1">
      <c r="A49" s="15">
        <v>58</v>
      </c>
      <c r="B49" s="79" t="s">
        <v>64</v>
      </c>
      <c r="C49" s="115">
        <v>158.19999999999999</v>
      </c>
      <c r="D49" s="115">
        <v>459.2</v>
      </c>
      <c r="E49" s="115">
        <v>571</v>
      </c>
      <c r="F49" s="115">
        <v>436.9</v>
      </c>
      <c r="G49" s="116">
        <v>1625.3</v>
      </c>
      <c r="H49" s="115">
        <v>201</v>
      </c>
      <c r="I49" s="115">
        <v>524.4</v>
      </c>
      <c r="J49" s="115">
        <v>604.70000000000005</v>
      </c>
      <c r="K49" s="115">
        <v>234.9</v>
      </c>
      <c r="L49" s="116">
        <v>1565</v>
      </c>
      <c r="M49" s="115">
        <v>145.80000000000001</v>
      </c>
      <c r="N49" s="115">
        <v>350.9</v>
      </c>
      <c r="O49" s="115">
        <v>345</v>
      </c>
      <c r="P49" s="115">
        <v>490.9</v>
      </c>
      <c r="Q49" s="116">
        <v>1332.6</v>
      </c>
      <c r="R49" s="115">
        <v>829.6</v>
      </c>
      <c r="S49" s="115">
        <v>1608.3</v>
      </c>
      <c r="T49" s="115">
        <v>1259.5999999999999</v>
      </c>
      <c r="U49" s="115">
        <v>1354.4</v>
      </c>
      <c r="V49" s="116">
        <v>5051.8999999999996</v>
      </c>
      <c r="W49" s="115">
        <v>457.8</v>
      </c>
      <c r="X49" s="115">
        <v>737.5</v>
      </c>
      <c r="Y49" s="115">
        <v>913.7</v>
      </c>
      <c r="Z49" s="115">
        <v>1255.2</v>
      </c>
      <c r="AA49" s="116">
        <v>3364.2</v>
      </c>
      <c r="AB49" s="115">
        <v>530.9</v>
      </c>
      <c r="AC49" s="115">
        <v>1134.2</v>
      </c>
      <c r="AD49" s="115">
        <v>982.8</v>
      </c>
      <c r="AE49" s="115">
        <v>1024.0999999999999</v>
      </c>
      <c r="AF49" s="116">
        <v>3672</v>
      </c>
      <c r="AG49" s="115">
        <v>1391.9</v>
      </c>
      <c r="AH49" s="115">
        <v>1635.9</v>
      </c>
      <c r="AI49" s="115">
        <v>1573.4</v>
      </c>
      <c r="AJ49" s="115">
        <v>2253.4</v>
      </c>
      <c r="AK49" s="118">
        <v>6854.6</v>
      </c>
      <c r="AL49" s="119">
        <v>1713.8</v>
      </c>
      <c r="AM49" s="119">
        <v>1538.8</v>
      </c>
      <c r="AN49" s="119">
        <v>1798</v>
      </c>
      <c r="AO49" s="119">
        <v>1597.8</v>
      </c>
      <c r="AP49" s="119">
        <v>6648.4</v>
      </c>
      <c r="AQ49" s="120">
        <v>2083.6</v>
      </c>
      <c r="AR49" s="120">
        <v>2417</v>
      </c>
      <c r="AS49" s="119">
        <v>2792.8</v>
      </c>
      <c r="AT49" s="121">
        <v>1565</v>
      </c>
      <c r="AU49" s="121">
        <v>8858.4</v>
      </c>
      <c r="AV49" s="121">
        <v>1845.5</v>
      </c>
      <c r="AW49" s="121">
        <v>1289.4000000000001</v>
      </c>
      <c r="AX49" s="121">
        <v>514.5</v>
      </c>
      <c r="AY49" s="122">
        <v>234</v>
      </c>
      <c r="AZ49" s="122">
        <v>3883.4</v>
      </c>
      <c r="BA49" s="121">
        <v>320.60000000000002</v>
      </c>
      <c r="BB49" s="121">
        <v>411</v>
      </c>
      <c r="BC49" s="121">
        <v>665.1</v>
      </c>
      <c r="BD49" s="123">
        <v>701.4</v>
      </c>
      <c r="BE49" s="121">
        <v>2098.1</v>
      </c>
      <c r="BF49" s="87">
        <v>569.53152999999998</v>
      </c>
      <c r="BG49" s="87">
        <v>918.46839</v>
      </c>
      <c r="BH49" s="87">
        <v>752.46415999999999</v>
      </c>
      <c r="BI49" s="87">
        <v>1048.0368100000001</v>
      </c>
      <c r="BJ49" s="87">
        <v>3288.5008899999998</v>
      </c>
      <c r="BK49" s="87">
        <v>705.73173999999995</v>
      </c>
      <c r="BL49" s="87">
        <v>851.92490999999995</v>
      </c>
      <c r="BM49" s="87">
        <v>797.78850999999997</v>
      </c>
      <c r="BN49" s="87">
        <v>905.95556999999997</v>
      </c>
      <c r="BO49" s="87">
        <v>3261.4007299999998</v>
      </c>
      <c r="BP49" s="87">
        <v>423.98111999999998</v>
      </c>
      <c r="BQ49" s="87">
        <v>631.15531999999996</v>
      </c>
      <c r="BR49" s="87">
        <v>406.84021000000001</v>
      </c>
      <c r="BS49" s="87">
        <v>484.45697999999999</v>
      </c>
      <c r="BT49" s="87">
        <v>1946.43363</v>
      </c>
      <c r="BU49" s="147">
        <v>518.77270999999996</v>
      </c>
      <c r="BV49" s="147">
        <v>786.44983999999999</v>
      </c>
      <c r="BW49" s="147">
        <v>601.55983000000003</v>
      </c>
      <c r="BX49" s="147">
        <v>528.44506999999999</v>
      </c>
      <c r="BY49" s="147">
        <v>2435.2274499999999</v>
      </c>
      <c r="BZ49" s="116">
        <v>500.98201</v>
      </c>
      <c r="CA49" s="116">
        <v>484.11597</v>
      </c>
      <c r="CB49" s="116">
        <v>725.06664000000001</v>
      </c>
      <c r="CC49" s="116">
        <v>889.73177999999996</v>
      </c>
      <c r="CD49" s="116">
        <v>2599.8964000000001</v>
      </c>
      <c r="CE49" s="116">
        <v>909.99388999999996</v>
      </c>
      <c r="CF49" s="116">
        <v>1299.5335</v>
      </c>
      <c r="CG49" s="116">
        <v>632.38801999999998</v>
      </c>
      <c r="CH49" s="116">
        <v>814.16886999999997</v>
      </c>
      <c r="CI49" s="116">
        <v>3656.08428</v>
      </c>
      <c r="CJ49" s="116">
        <v>1421.2077200000001</v>
      </c>
      <c r="CK49" s="116">
        <v>1301.8416199999999</v>
      </c>
      <c r="CL49" s="15">
        <v>58</v>
      </c>
      <c r="CM49" s="79" t="s">
        <v>64</v>
      </c>
    </row>
    <row r="50" spans="1:91" s="11" customFormat="1">
      <c r="A50" s="15">
        <v>59</v>
      </c>
      <c r="B50" s="79" t="s">
        <v>65</v>
      </c>
      <c r="C50" s="115">
        <v>143</v>
      </c>
      <c r="D50" s="115">
        <v>632.9</v>
      </c>
      <c r="E50" s="115">
        <v>375.6</v>
      </c>
      <c r="F50" s="115">
        <v>190.9</v>
      </c>
      <c r="G50" s="116">
        <v>1342.4</v>
      </c>
      <c r="H50" s="115">
        <v>196.1</v>
      </c>
      <c r="I50" s="115">
        <v>432.9</v>
      </c>
      <c r="J50" s="115">
        <v>309.60000000000002</v>
      </c>
      <c r="K50" s="115">
        <v>115.5</v>
      </c>
      <c r="L50" s="116">
        <v>1054.0999999999999</v>
      </c>
      <c r="M50" s="115">
        <v>243.7</v>
      </c>
      <c r="N50" s="115">
        <v>400</v>
      </c>
      <c r="O50" s="115">
        <v>304.10000000000002</v>
      </c>
      <c r="P50" s="115">
        <v>140.69999999999999</v>
      </c>
      <c r="Q50" s="116">
        <v>1088.5</v>
      </c>
      <c r="R50" s="115">
        <v>69.5</v>
      </c>
      <c r="S50" s="115">
        <v>943.1</v>
      </c>
      <c r="T50" s="115">
        <v>323.8</v>
      </c>
      <c r="U50" s="115">
        <v>90.5</v>
      </c>
      <c r="V50" s="116">
        <v>1426.9</v>
      </c>
      <c r="W50" s="115">
        <v>126.3</v>
      </c>
      <c r="X50" s="115">
        <v>428.6</v>
      </c>
      <c r="Y50" s="115">
        <v>184.3</v>
      </c>
      <c r="Z50" s="115">
        <v>315.5</v>
      </c>
      <c r="AA50" s="116">
        <v>1054.7</v>
      </c>
      <c r="AB50" s="115">
        <v>542.29999999999995</v>
      </c>
      <c r="AC50" s="115">
        <v>169.6</v>
      </c>
      <c r="AD50" s="115">
        <v>224.4</v>
      </c>
      <c r="AE50" s="115">
        <v>244.3</v>
      </c>
      <c r="AF50" s="116">
        <v>1180.5999999999999</v>
      </c>
      <c r="AG50" s="115">
        <v>278.5</v>
      </c>
      <c r="AH50" s="115">
        <v>361.7</v>
      </c>
      <c r="AI50" s="115">
        <v>197.7</v>
      </c>
      <c r="AJ50" s="115">
        <v>267</v>
      </c>
      <c r="AK50" s="118">
        <v>1104.9000000000001</v>
      </c>
      <c r="AL50" s="119">
        <v>422.8</v>
      </c>
      <c r="AM50" s="119">
        <v>358.9</v>
      </c>
      <c r="AN50" s="119">
        <v>199.6</v>
      </c>
      <c r="AO50" s="119">
        <v>202.1</v>
      </c>
      <c r="AP50" s="119">
        <v>1183.4000000000001</v>
      </c>
      <c r="AQ50" s="120">
        <v>269.2</v>
      </c>
      <c r="AR50" s="120">
        <v>260.39999999999998</v>
      </c>
      <c r="AS50" s="121">
        <v>532.70000000000005</v>
      </c>
      <c r="AT50" s="121">
        <v>500.8</v>
      </c>
      <c r="AU50" s="121">
        <v>1563.1</v>
      </c>
      <c r="AV50" s="121">
        <v>228.3</v>
      </c>
      <c r="AW50" s="121">
        <v>300.2</v>
      </c>
      <c r="AX50" s="125">
        <v>319.60000000000002</v>
      </c>
      <c r="AY50" s="122">
        <v>571.4</v>
      </c>
      <c r="AZ50" s="122">
        <v>1419.5</v>
      </c>
      <c r="BA50" s="121">
        <v>424.7</v>
      </c>
      <c r="BB50" s="121">
        <v>408.4</v>
      </c>
      <c r="BC50" s="125">
        <v>755.6</v>
      </c>
      <c r="BD50" s="123">
        <v>471.9</v>
      </c>
      <c r="BE50" s="121">
        <v>2060.6</v>
      </c>
      <c r="BF50" s="87">
        <v>924.13516000000004</v>
      </c>
      <c r="BG50" s="87">
        <v>685.03418999999997</v>
      </c>
      <c r="BH50" s="87">
        <v>886.23101999999994</v>
      </c>
      <c r="BI50" s="87">
        <v>470.86846000000003</v>
      </c>
      <c r="BJ50" s="87">
        <v>2966.26883</v>
      </c>
      <c r="BK50" s="87">
        <v>567.15512999999999</v>
      </c>
      <c r="BL50" s="87">
        <v>1278.1757399999999</v>
      </c>
      <c r="BM50" s="87">
        <v>1836.4508000000001</v>
      </c>
      <c r="BN50" s="87">
        <v>1242.27323</v>
      </c>
      <c r="BO50" s="87">
        <v>4924.0549000000001</v>
      </c>
      <c r="BP50" s="87">
        <v>690.96496999999999</v>
      </c>
      <c r="BQ50" s="87">
        <v>774.8193</v>
      </c>
      <c r="BR50" s="87">
        <v>493.28426999999999</v>
      </c>
      <c r="BS50" s="87">
        <v>734.52661000000001</v>
      </c>
      <c r="BT50" s="87">
        <v>2693.5951500000001</v>
      </c>
      <c r="BU50" s="87">
        <v>487.36962999999997</v>
      </c>
      <c r="BV50" s="147">
        <v>605.77913999999998</v>
      </c>
      <c r="BW50" s="147">
        <v>523.61607000000004</v>
      </c>
      <c r="BX50" s="147">
        <v>730.51072999999997</v>
      </c>
      <c r="BY50" s="147">
        <v>2347.2755699999998</v>
      </c>
      <c r="BZ50" s="116">
        <v>553.59613999999999</v>
      </c>
      <c r="CA50" s="116">
        <v>582.14094999999998</v>
      </c>
      <c r="CB50" s="116">
        <v>671.71924999999999</v>
      </c>
      <c r="CC50" s="116">
        <v>1252.13177</v>
      </c>
      <c r="CD50" s="116">
        <v>3059.5881100000001</v>
      </c>
      <c r="CE50" s="116">
        <v>2013.3782799999999</v>
      </c>
      <c r="CF50" s="116">
        <v>1253.7739200000001</v>
      </c>
      <c r="CG50" s="116">
        <v>1015.30084</v>
      </c>
      <c r="CH50" s="116">
        <v>988.83626000000004</v>
      </c>
      <c r="CI50" s="116">
        <v>5271.2893000000004</v>
      </c>
      <c r="CJ50" s="116">
        <v>1298.0551700000001</v>
      </c>
      <c r="CK50" s="116">
        <v>1080.4171799999999</v>
      </c>
      <c r="CL50" s="15">
        <v>59</v>
      </c>
      <c r="CM50" s="79" t="s">
        <v>65</v>
      </c>
    </row>
    <row r="51" spans="1:91" s="11" customFormat="1" ht="31.5">
      <c r="A51" s="10" t="s">
        <v>66</v>
      </c>
      <c r="B51" s="78" t="s">
        <v>67</v>
      </c>
      <c r="C51" s="90">
        <v>14189.3</v>
      </c>
      <c r="D51" s="90">
        <v>22968.1</v>
      </c>
      <c r="E51" s="90">
        <v>28528.400000000001</v>
      </c>
      <c r="F51" s="90">
        <v>34891.300000000003</v>
      </c>
      <c r="G51" s="83">
        <v>100577.1</v>
      </c>
      <c r="H51" s="90">
        <v>22749</v>
      </c>
      <c r="I51" s="90">
        <v>29489.3</v>
      </c>
      <c r="J51" s="90">
        <v>45548.7</v>
      </c>
      <c r="K51" s="90">
        <v>52497.9</v>
      </c>
      <c r="L51" s="83">
        <v>150284.9</v>
      </c>
      <c r="M51" s="90">
        <v>40199.300000000003</v>
      </c>
      <c r="N51" s="90">
        <v>52436.5</v>
      </c>
      <c r="O51" s="90">
        <v>54805.8</v>
      </c>
      <c r="P51" s="90">
        <v>68968.899999999994</v>
      </c>
      <c r="Q51" s="83">
        <v>216410.5</v>
      </c>
      <c r="R51" s="90">
        <v>57718.400000000001</v>
      </c>
      <c r="S51" s="90">
        <v>65736.600000000006</v>
      </c>
      <c r="T51" s="90">
        <v>69026.2</v>
      </c>
      <c r="U51" s="90">
        <v>43584.9</v>
      </c>
      <c r="V51" s="83">
        <v>236066.1</v>
      </c>
      <c r="W51" s="90">
        <v>18342.599999999999</v>
      </c>
      <c r="X51" s="90">
        <v>24308.2</v>
      </c>
      <c r="Y51" s="90">
        <v>27705.599999999999</v>
      </c>
      <c r="Z51" s="90">
        <v>28664.9</v>
      </c>
      <c r="AA51" s="83">
        <v>99021.3</v>
      </c>
      <c r="AB51" s="90">
        <v>21705.200000000001</v>
      </c>
      <c r="AC51" s="90">
        <v>26382.9</v>
      </c>
      <c r="AD51" s="90">
        <v>33433.4</v>
      </c>
      <c r="AE51" s="90">
        <v>35915.599999999999</v>
      </c>
      <c r="AF51" s="83">
        <v>117437.1</v>
      </c>
      <c r="AG51" s="90">
        <v>39365.5</v>
      </c>
      <c r="AH51" s="90">
        <v>55411.6</v>
      </c>
      <c r="AI51" s="90">
        <v>58517.8</v>
      </c>
      <c r="AJ51" s="90">
        <v>60433.2</v>
      </c>
      <c r="AK51" s="91">
        <v>213728.1</v>
      </c>
      <c r="AL51" s="86">
        <v>52373</v>
      </c>
      <c r="AM51" s="86">
        <v>52546.1</v>
      </c>
      <c r="AN51" s="86">
        <v>57976.5</v>
      </c>
      <c r="AO51" s="86">
        <v>55284.5</v>
      </c>
      <c r="AP51" s="86">
        <v>218180.1</v>
      </c>
      <c r="AQ51" s="86">
        <v>73446.600000000006</v>
      </c>
      <c r="AR51" s="86">
        <v>54335.5</v>
      </c>
      <c r="AS51" s="86">
        <v>64452.800000000003</v>
      </c>
      <c r="AT51" s="86">
        <v>54676.6</v>
      </c>
      <c r="AU51" s="112">
        <v>246911.5</v>
      </c>
      <c r="AV51" s="82">
        <v>44854.2</v>
      </c>
      <c r="AW51" s="82">
        <v>46245.8</v>
      </c>
      <c r="AX51" s="86">
        <v>47081.7</v>
      </c>
      <c r="AY51" s="113">
        <v>35593.300000000003</v>
      </c>
      <c r="AZ51" s="113">
        <v>173775</v>
      </c>
      <c r="BA51" s="82">
        <v>28136.9</v>
      </c>
      <c r="BB51" s="86">
        <v>33782.199999999997</v>
      </c>
      <c r="BC51" s="86">
        <v>37615.199999999997</v>
      </c>
      <c r="BD51" s="86">
        <v>37867.5</v>
      </c>
      <c r="BE51" s="86">
        <v>137401.79999999999</v>
      </c>
      <c r="BF51" s="84">
        <v>39664.483319999999</v>
      </c>
      <c r="BG51" s="84">
        <v>48076.978900000002</v>
      </c>
      <c r="BH51" s="84">
        <v>46254.88495</v>
      </c>
      <c r="BI51" s="84">
        <v>37878.59433</v>
      </c>
      <c r="BJ51" s="84">
        <v>171874.94149999999</v>
      </c>
      <c r="BK51" s="84">
        <v>38445.142110000001</v>
      </c>
      <c r="BL51" s="85">
        <v>43635.242879999998</v>
      </c>
      <c r="BM51" s="86">
        <v>43305.138780000001</v>
      </c>
      <c r="BN51" s="84">
        <v>43116.689709999999</v>
      </c>
      <c r="BO51" s="84">
        <v>168502.21348000001</v>
      </c>
      <c r="BP51" s="96">
        <v>44899.659200000002</v>
      </c>
      <c r="BQ51" s="96">
        <v>45018.306250000001</v>
      </c>
      <c r="BR51" s="96">
        <v>44947.718739999997</v>
      </c>
      <c r="BS51" s="96">
        <v>44958.366670000003</v>
      </c>
      <c r="BT51" s="96">
        <v>179824.05085999999</v>
      </c>
      <c r="BU51" s="84">
        <v>40350.513160000002</v>
      </c>
      <c r="BV51" s="146">
        <v>45591.49538</v>
      </c>
      <c r="BW51" s="146">
        <v>46293.486620000003</v>
      </c>
      <c r="BX51" s="146">
        <v>40113.241670000003</v>
      </c>
      <c r="BY51" s="146">
        <v>172348.73683000001</v>
      </c>
      <c r="BZ51" s="83">
        <v>41764.895559999997</v>
      </c>
      <c r="CA51" s="83">
        <v>32968.986440000001</v>
      </c>
      <c r="CB51" s="83">
        <v>49533.602160000002</v>
      </c>
      <c r="CC51" s="83">
        <v>49237.864260000002</v>
      </c>
      <c r="CD51" s="83">
        <v>173505.34841999999</v>
      </c>
      <c r="CE51" s="83">
        <v>49912.400099999999</v>
      </c>
      <c r="CF51" s="83">
        <v>64454.171849999999</v>
      </c>
      <c r="CG51" s="160">
        <v>64414.360630000003</v>
      </c>
      <c r="CH51" s="83">
        <v>64611.069150000003</v>
      </c>
      <c r="CI51" s="83">
        <v>243392.00172999999</v>
      </c>
      <c r="CJ51" s="83">
        <v>72747.287920000002</v>
      </c>
      <c r="CK51" s="83">
        <v>69255.861950000006</v>
      </c>
      <c r="CL51" s="10" t="s">
        <v>66</v>
      </c>
      <c r="CM51" s="78" t="s">
        <v>67</v>
      </c>
    </row>
    <row r="52" spans="1:91" s="11" customFormat="1">
      <c r="A52" s="15">
        <v>61</v>
      </c>
      <c r="B52" s="79" t="s">
        <v>68</v>
      </c>
      <c r="C52" s="115">
        <v>562.29999999999995</v>
      </c>
      <c r="D52" s="115">
        <v>1754.6</v>
      </c>
      <c r="E52" s="115">
        <v>671.2</v>
      </c>
      <c r="F52" s="115">
        <v>1068.5</v>
      </c>
      <c r="G52" s="116">
        <v>4056.6</v>
      </c>
      <c r="H52" s="115">
        <v>809.1</v>
      </c>
      <c r="I52" s="115">
        <v>1683.2</v>
      </c>
      <c r="J52" s="115">
        <v>1589.7</v>
      </c>
      <c r="K52" s="115">
        <v>1544</v>
      </c>
      <c r="L52" s="116">
        <v>5626</v>
      </c>
      <c r="M52" s="115">
        <v>558.4</v>
      </c>
      <c r="N52" s="115">
        <v>2184.3000000000002</v>
      </c>
      <c r="O52" s="115">
        <v>957.3</v>
      </c>
      <c r="P52" s="115">
        <v>1324.3</v>
      </c>
      <c r="Q52" s="116">
        <v>5024.3</v>
      </c>
      <c r="R52" s="115">
        <v>1885</v>
      </c>
      <c r="S52" s="115">
        <v>2175.6999999999998</v>
      </c>
      <c r="T52" s="115">
        <v>1452.2</v>
      </c>
      <c r="U52" s="115">
        <v>1524.1</v>
      </c>
      <c r="V52" s="116">
        <v>7037</v>
      </c>
      <c r="W52" s="115">
        <v>1300.9000000000001</v>
      </c>
      <c r="X52" s="115">
        <v>2740.2</v>
      </c>
      <c r="Y52" s="115">
        <v>512.29999999999995</v>
      </c>
      <c r="Z52" s="115">
        <v>1158.5999999999999</v>
      </c>
      <c r="AA52" s="116">
        <v>5712</v>
      </c>
      <c r="AB52" s="115">
        <v>86.3</v>
      </c>
      <c r="AC52" s="115">
        <v>185.2</v>
      </c>
      <c r="AD52" s="115">
        <v>450.9</v>
      </c>
      <c r="AE52" s="115">
        <v>706.1</v>
      </c>
      <c r="AF52" s="116">
        <v>1428.5</v>
      </c>
      <c r="AG52" s="115">
        <v>539.6</v>
      </c>
      <c r="AH52" s="115">
        <v>911.5</v>
      </c>
      <c r="AI52" s="115">
        <v>683.3</v>
      </c>
      <c r="AJ52" s="115">
        <v>926.4</v>
      </c>
      <c r="AK52" s="118">
        <v>3060.8</v>
      </c>
      <c r="AL52" s="119">
        <v>647.6</v>
      </c>
      <c r="AM52" s="119">
        <v>685.4</v>
      </c>
      <c r="AN52" s="119">
        <v>873.4</v>
      </c>
      <c r="AO52" s="119">
        <v>884.4</v>
      </c>
      <c r="AP52" s="119">
        <v>3090.8</v>
      </c>
      <c r="AQ52" s="120">
        <v>515.5</v>
      </c>
      <c r="AR52" s="120">
        <v>367.9</v>
      </c>
      <c r="AS52" s="121">
        <v>739</v>
      </c>
      <c r="AT52" s="121">
        <v>1132.9000000000001</v>
      </c>
      <c r="AU52" s="121">
        <v>2755.3</v>
      </c>
      <c r="AV52" s="121">
        <v>492.3</v>
      </c>
      <c r="AW52" s="121">
        <v>707</v>
      </c>
      <c r="AX52" s="125">
        <v>457.3</v>
      </c>
      <c r="AY52" s="122">
        <v>484.9</v>
      </c>
      <c r="AZ52" s="122">
        <v>2141.5</v>
      </c>
      <c r="BA52" s="121">
        <v>326.39999999999998</v>
      </c>
      <c r="BB52" s="121">
        <v>275.3</v>
      </c>
      <c r="BC52" s="121">
        <v>293.39999999999998</v>
      </c>
      <c r="BD52" s="123">
        <v>549.9</v>
      </c>
      <c r="BE52" s="121">
        <v>1445</v>
      </c>
      <c r="BF52" s="87">
        <v>443.64774999999997</v>
      </c>
      <c r="BG52" s="87">
        <v>413.15109000000001</v>
      </c>
      <c r="BH52" s="87">
        <v>493.53131999999999</v>
      </c>
      <c r="BI52" s="87">
        <v>1000.23883</v>
      </c>
      <c r="BJ52" s="87">
        <v>2350.5689900000002</v>
      </c>
      <c r="BK52" s="87">
        <v>723.79949999999997</v>
      </c>
      <c r="BL52" s="87">
        <v>545.73932000000002</v>
      </c>
      <c r="BM52" s="87">
        <v>528.89503999999999</v>
      </c>
      <c r="BN52" s="87">
        <v>480.00164999999998</v>
      </c>
      <c r="BO52" s="87">
        <v>2278.4355099999998</v>
      </c>
      <c r="BP52" s="87">
        <v>293.39783</v>
      </c>
      <c r="BQ52" s="87">
        <v>548.31804999999997</v>
      </c>
      <c r="BR52" s="87">
        <v>350.78726999999998</v>
      </c>
      <c r="BS52" s="87">
        <v>190.47188</v>
      </c>
      <c r="BT52" s="87">
        <v>1382.9750300000001</v>
      </c>
      <c r="BU52" s="147">
        <v>69.127499999999998</v>
      </c>
      <c r="BV52" s="147">
        <v>83.618539999999996</v>
      </c>
      <c r="BW52" s="147">
        <v>286.24367000000001</v>
      </c>
      <c r="BX52" s="147">
        <v>158.15152</v>
      </c>
      <c r="BY52" s="147">
        <v>597.14122999999995</v>
      </c>
      <c r="BZ52" s="116">
        <v>189.04695000000001</v>
      </c>
      <c r="CA52" s="116">
        <v>100.47559</v>
      </c>
      <c r="CB52" s="116">
        <v>238.64192</v>
      </c>
      <c r="CC52" s="116">
        <v>308.47118</v>
      </c>
      <c r="CD52" s="116">
        <v>836.63563999999997</v>
      </c>
      <c r="CE52" s="116">
        <v>322.37898999999999</v>
      </c>
      <c r="CF52" s="116">
        <v>225.95999</v>
      </c>
      <c r="CG52" s="161">
        <v>318.76889</v>
      </c>
      <c r="CH52" s="116">
        <v>178.05581000000001</v>
      </c>
      <c r="CI52" s="116">
        <v>1045.1636800000001</v>
      </c>
      <c r="CJ52" s="116">
        <v>456.63317000000001</v>
      </c>
      <c r="CK52" s="116">
        <v>880.06142</v>
      </c>
      <c r="CL52" s="15">
        <v>61</v>
      </c>
      <c r="CM52" s="79" t="s">
        <v>68</v>
      </c>
    </row>
    <row r="53" spans="1:91" s="11" customFormat="1">
      <c r="A53" s="15">
        <v>62</v>
      </c>
      <c r="B53" s="79" t="s">
        <v>69</v>
      </c>
      <c r="C53" s="115">
        <v>250.4</v>
      </c>
      <c r="D53" s="115">
        <v>346.8</v>
      </c>
      <c r="E53" s="115">
        <v>402.4</v>
      </c>
      <c r="F53" s="115">
        <v>1002.2</v>
      </c>
      <c r="G53" s="116">
        <v>2001.8</v>
      </c>
      <c r="H53" s="115">
        <v>331.8</v>
      </c>
      <c r="I53" s="115">
        <v>611.4</v>
      </c>
      <c r="J53" s="115">
        <v>787.8</v>
      </c>
      <c r="K53" s="115">
        <v>471.3</v>
      </c>
      <c r="L53" s="116">
        <v>2202.3000000000002</v>
      </c>
      <c r="M53" s="115">
        <v>1134.5</v>
      </c>
      <c r="N53" s="115">
        <v>3082.4</v>
      </c>
      <c r="O53" s="115">
        <v>3675.8</v>
      </c>
      <c r="P53" s="115">
        <v>3071.4</v>
      </c>
      <c r="Q53" s="116">
        <v>10964.1</v>
      </c>
      <c r="R53" s="115">
        <v>3414.9</v>
      </c>
      <c r="S53" s="115">
        <v>3245.3</v>
      </c>
      <c r="T53" s="115">
        <v>3466.3</v>
      </c>
      <c r="U53" s="115">
        <v>1810.8</v>
      </c>
      <c r="V53" s="116">
        <v>11937.3</v>
      </c>
      <c r="W53" s="115">
        <v>765.8</v>
      </c>
      <c r="X53" s="115">
        <v>1457.5</v>
      </c>
      <c r="Y53" s="115">
        <v>1530.8</v>
      </c>
      <c r="Z53" s="115">
        <v>2128.6999999999998</v>
      </c>
      <c r="AA53" s="116">
        <v>5882.8</v>
      </c>
      <c r="AB53" s="115">
        <v>1033.2</v>
      </c>
      <c r="AC53" s="115">
        <v>1965.2</v>
      </c>
      <c r="AD53" s="115">
        <v>1644.4</v>
      </c>
      <c r="AE53" s="115">
        <v>1607.7</v>
      </c>
      <c r="AF53" s="116">
        <v>6250.5</v>
      </c>
      <c r="AG53" s="115">
        <v>5512.3</v>
      </c>
      <c r="AH53" s="115">
        <v>5603.8</v>
      </c>
      <c r="AI53" s="115">
        <v>3645.8</v>
      </c>
      <c r="AJ53" s="115">
        <v>3987.9</v>
      </c>
      <c r="AK53" s="118">
        <v>18749.8</v>
      </c>
      <c r="AL53" s="119">
        <v>5291.6</v>
      </c>
      <c r="AM53" s="119">
        <v>5525.6</v>
      </c>
      <c r="AN53" s="119">
        <v>4409.6000000000004</v>
      </c>
      <c r="AO53" s="119">
        <v>3728.5</v>
      </c>
      <c r="AP53" s="119">
        <v>18955.3</v>
      </c>
      <c r="AQ53" s="120">
        <v>4114.7</v>
      </c>
      <c r="AR53" s="120">
        <v>2717.1</v>
      </c>
      <c r="AS53" s="121">
        <v>5406.1</v>
      </c>
      <c r="AT53" s="121">
        <v>3358.2</v>
      </c>
      <c r="AU53" s="121">
        <v>15596.1</v>
      </c>
      <c r="AV53" s="121">
        <v>3005.1</v>
      </c>
      <c r="AW53" s="121">
        <v>2798.6</v>
      </c>
      <c r="AX53" s="125">
        <v>1199.3</v>
      </c>
      <c r="AY53" s="122">
        <v>881.9</v>
      </c>
      <c r="AZ53" s="122">
        <v>7884.9</v>
      </c>
      <c r="BA53" s="121">
        <v>1000.2</v>
      </c>
      <c r="BB53" s="121">
        <v>3355.3</v>
      </c>
      <c r="BC53" s="121">
        <v>3477.4</v>
      </c>
      <c r="BD53" s="123">
        <v>3658.7</v>
      </c>
      <c r="BE53" s="121">
        <v>11491.6</v>
      </c>
      <c r="BF53" s="87">
        <v>4634.17893</v>
      </c>
      <c r="BG53" s="87">
        <v>1949.9992400000001</v>
      </c>
      <c r="BH53" s="87">
        <v>4215.7936300000001</v>
      </c>
      <c r="BI53" s="87">
        <v>1559.3994299999999</v>
      </c>
      <c r="BJ53" s="87">
        <v>12359.371230000001</v>
      </c>
      <c r="BK53" s="87">
        <v>618.60397999999998</v>
      </c>
      <c r="BL53" s="87">
        <v>343.44054</v>
      </c>
      <c r="BM53" s="87">
        <v>765.26755000000003</v>
      </c>
      <c r="BN53" s="87">
        <v>449.18437999999998</v>
      </c>
      <c r="BO53" s="87">
        <v>2176.4964500000001</v>
      </c>
      <c r="BP53" s="87">
        <v>279.19414999999998</v>
      </c>
      <c r="BQ53" s="87">
        <v>476.20087999999998</v>
      </c>
      <c r="BR53" s="87">
        <v>305.40337</v>
      </c>
      <c r="BS53" s="87">
        <v>238.57613000000001</v>
      </c>
      <c r="BT53" s="87">
        <v>1299.37453</v>
      </c>
      <c r="BU53" s="147">
        <v>456.49709999999999</v>
      </c>
      <c r="BV53" s="147">
        <v>351.23540000000003</v>
      </c>
      <c r="BW53" s="147">
        <v>695.17105000000004</v>
      </c>
      <c r="BX53" s="147">
        <v>920.28237000000001</v>
      </c>
      <c r="BY53" s="147">
        <v>2423.1859199999999</v>
      </c>
      <c r="BZ53" s="116">
        <v>435.75078000000002</v>
      </c>
      <c r="CA53" s="116">
        <v>128.43556000000001</v>
      </c>
      <c r="CB53" s="116">
        <v>458.18693999999999</v>
      </c>
      <c r="CC53" s="116">
        <v>1233.69013</v>
      </c>
      <c r="CD53" s="116">
        <v>2256.0634100000002</v>
      </c>
      <c r="CE53" s="116">
        <v>539.07730000000004</v>
      </c>
      <c r="CF53" s="116">
        <v>231.90652</v>
      </c>
      <c r="CG53" s="161">
        <v>258.92457000000002</v>
      </c>
      <c r="CH53" s="116">
        <v>303.27677999999997</v>
      </c>
      <c r="CI53" s="116">
        <v>1333.18517</v>
      </c>
      <c r="CJ53" s="116">
        <v>148.55338</v>
      </c>
      <c r="CK53" s="116">
        <v>342.93894999999998</v>
      </c>
      <c r="CL53" s="15">
        <v>62</v>
      </c>
      <c r="CM53" s="79" t="s">
        <v>69</v>
      </c>
    </row>
    <row r="54" spans="1:91" s="11" customFormat="1">
      <c r="A54" s="15">
        <v>63</v>
      </c>
      <c r="B54" s="79" t="s">
        <v>70</v>
      </c>
      <c r="C54" s="115">
        <v>365.4</v>
      </c>
      <c r="D54" s="115">
        <v>158</v>
      </c>
      <c r="E54" s="115">
        <v>224.6</v>
      </c>
      <c r="F54" s="115">
        <v>140.30000000000001</v>
      </c>
      <c r="G54" s="116">
        <v>888.3</v>
      </c>
      <c r="H54" s="115">
        <v>344.1</v>
      </c>
      <c r="I54" s="115">
        <v>406.2</v>
      </c>
      <c r="J54" s="115">
        <v>636.6</v>
      </c>
      <c r="K54" s="115">
        <v>448.9</v>
      </c>
      <c r="L54" s="116">
        <v>1835.8</v>
      </c>
      <c r="M54" s="115">
        <v>470.5</v>
      </c>
      <c r="N54" s="115">
        <v>304.89999999999998</v>
      </c>
      <c r="O54" s="115">
        <v>503.8</v>
      </c>
      <c r="P54" s="115">
        <v>443.7</v>
      </c>
      <c r="Q54" s="116">
        <v>1722.9</v>
      </c>
      <c r="R54" s="115">
        <v>882.9</v>
      </c>
      <c r="S54" s="115">
        <v>777.1</v>
      </c>
      <c r="T54" s="115">
        <v>912.5</v>
      </c>
      <c r="U54" s="115">
        <v>882.4</v>
      </c>
      <c r="V54" s="116">
        <v>3454.9</v>
      </c>
      <c r="W54" s="115">
        <v>483.9</v>
      </c>
      <c r="X54" s="115">
        <v>761.7</v>
      </c>
      <c r="Y54" s="115">
        <v>1078.0999999999999</v>
      </c>
      <c r="Z54" s="115">
        <v>484.5</v>
      </c>
      <c r="AA54" s="116">
        <v>2808.2</v>
      </c>
      <c r="AB54" s="115">
        <v>635.9</v>
      </c>
      <c r="AC54" s="115">
        <v>1176.2</v>
      </c>
      <c r="AD54" s="115">
        <v>1391.2</v>
      </c>
      <c r="AE54" s="115">
        <v>1326.1</v>
      </c>
      <c r="AF54" s="116">
        <v>4529.3999999999996</v>
      </c>
      <c r="AG54" s="115">
        <v>2135.9</v>
      </c>
      <c r="AH54" s="115">
        <v>2478.9</v>
      </c>
      <c r="AI54" s="115">
        <v>2011</v>
      </c>
      <c r="AJ54" s="115">
        <v>2415.9</v>
      </c>
      <c r="AK54" s="118">
        <v>9041.7000000000007</v>
      </c>
      <c r="AL54" s="119">
        <v>2173</v>
      </c>
      <c r="AM54" s="119">
        <v>3616.5</v>
      </c>
      <c r="AN54" s="119">
        <v>2907.7</v>
      </c>
      <c r="AO54" s="119">
        <v>2435.9</v>
      </c>
      <c r="AP54" s="119">
        <v>11133.1</v>
      </c>
      <c r="AQ54" s="119">
        <v>1972.9</v>
      </c>
      <c r="AR54" s="119">
        <v>2381.8000000000002</v>
      </c>
      <c r="AS54" s="119">
        <v>1811.9</v>
      </c>
      <c r="AT54" s="119">
        <v>2610.1999999999998</v>
      </c>
      <c r="AU54" s="119">
        <v>8776.7999999999993</v>
      </c>
      <c r="AV54" s="121">
        <v>1704.6</v>
      </c>
      <c r="AW54" s="121">
        <v>1725.9</v>
      </c>
      <c r="AX54" s="121">
        <v>1625.8</v>
      </c>
      <c r="AY54" s="122">
        <v>1656.6</v>
      </c>
      <c r="AZ54" s="122">
        <v>6712.9</v>
      </c>
      <c r="BA54" s="121">
        <v>1401.3</v>
      </c>
      <c r="BB54" s="121">
        <v>1769.6</v>
      </c>
      <c r="BC54" s="121">
        <v>1403</v>
      </c>
      <c r="BD54" s="123">
        <v>1344.5</v>
      </c>
      <c r="BE54" s="121">
        <v>5918.4</v>
      </c>
      <c r="BF54" s="87">
        <v>2108.8330999999998</v>
      </c>
      <c r="BG54" s="87">
        <v>2027.4428499999999</v>
      </c>
      <c r="BH54" s="87">
        <v>1969.3303000000001</v>
      </c>
      <c r="BI54" s="87">
        <v>1628.2518500000001</v>
      </c>
      <c r="BJ54" s="87">
        <v>7733.8581000000004</v>
      </c>
      <c r="BK54" s="87">
        <v>2132.5807100000002</v>
      </c>
      <c r="BL54" s="87">
        <v>2271.0656399999998</v>
      </c>
      <c r="BM54" s="87">
        <v>2781.6688899999999</v>
      </c>
      <c r="BN54" s="87">
        <v>2781.1262400000001</v>
      </c>
      <c r="BO54" s="87">
        <v>9966.4414799999995</v>
      </c>
      <c r="BP54" s="87">
        <v>3912.8805299999999</v>
      </c>
      <c r="BQ54" s="87">
        <v>4006.6579099999999</v>
      </c>
      <c r="BR54" s="87">
        <v>4295.67947</v>
      </c>
      <c r="BS54" s="87">
        <v>4904.5306399999999</v>
      </c>
      <c r="BT54" s="87">
        <v>17119.74855</v>
      </c>
      <c r="BU54" s="87">
        <v>5037.6591399999998</v>
      </c>
      <c r="BV54" s="147">
        <v>5279.4296800000002</v>
      </c>
      <c r="BW54" s="147">
        <v>5159.39318</v>
      </c>
      <c r="BX54" s="147">
        <v>4738.8842100000002</v>
      </c>
      <c r="BY54" s="147">
        <v>20215.36621</v>
      </c>
      <c r="BZ54" s="116">
        <v>4450.46994</v>
      </c>
      <c r="CA54" s="116">
        <v>4322.9064799999996</v>
      </c>
      <c r="CB54" s="116">
        <v>5228.9076699999996</v>
      </c>
      <c r="CC54" s="116">
        <v>5347.1396599999998</v>
      </c>
      <c r="CD54" s="116">
        <v>19349.423750000002</v>
      </c>
      <c r="CE54" s="116">
        <v>5680.1598999999997</v>
      </c>
      <c r="CF54" s="116">
        <v>6664.1132399999997</v>
      </c>
      <c r="CG54" s="161">
        <v>6621.2443199999998</v>
      </c>
      <c r="CH54" s="116">
        <v>6583.6058499999999</v>
      </c>
      <c r="CI54" s="116">
        <v>25549.123309999999</v>
      </c>
      <c r="CJ54" s="116">
        <v>7460.2674800000004</v>
      </c>
      <c r="CK54" s="116">
        <v>7147.7590200000004</v>
      </c>
      <c r="CL54" s="15">
        <v>63</v>
      </c>
      <c r="CM54" s="79" t="s">
        <v>70</v>
      </c>
    </row>
    <row r="55" spans="1:91" s="11" customFormat="1" ht="31.5">
      <c r="A55" s="15">
        <v>64</v>
      </c>
      <c r="B55" s="79" t="s">
        <v>71</v>
      </c>
      <c r="C55" s="115">
        <v>2168.9</v>
      </c>
      <c r="D55" s="115">
        <v>2452</v>
      </c>
      <c r="E55" s="115">
        <v>2464.9</v>
      </c>
      <c r="F55" s="115">
        <v>2915.4</v>
      </c>
      <c r="G55" s="116">
        <v>10001.200000000001</v>
      </c>
      <c r="H55" s="115">
        <v>2532.4</v>
      </c>
      <c r="I55" s="115">
        <v>3318.2</v>
      </c>
      <c r="J55" s="115">
        <v>4277.6000000000004</v>
      </c>
      <c r="K55" s="115">
        <v>5051.5</v>
      </c>
      <c r="L55" s="116">
        <v>15179.7</v>
      </c>
      <c r="M55" s="115">
        <v>4930.3</v>
      </c>
      <c r="N55" s="115">
        <v>5414.1</v>
      </c>
      <c r="O55" s="115">
        <v>6320.2</v>
      </c>
      <c r="P55" s="115">
        <v>6566</v>
      </c>
      <c r="Q55" s="116">
        <v>23230.6</v>
      </c>
      <c r="R55" s="115">
        <v>5889.1</v>
      </c>
      <c r="S55" s="115">
        <v>3511.2</v>
      </c>
      <c r="T55" s="115">
        <v>1291.5</v>
      </c>
      <c r="U55" s="115">
        <v>453.6</v>
      </c>
      <c r="V55" s="116">
        <v>11145.4</v>
      </c>
      <c r="W55" s="115">
        <v>456.3</v>
      </c>
      <c r="X55" s="115">
        <v>768.7</v>
      </c>
      <c r="Y55" s="115">
        <v>968.1</v>
      </c>
      <c r="Z55" s="115">
        <v>1273.8</v>
      </c>
      <c r="AA55" s="116">
        <v>3466.9</v>
      </c>
      <c r="AB55" s="115">
        <v>1819.6</v>
      </c>
      <c r="AC55" s="115">
        <v>1522.7</v>
      </c>
      <c r="AD55" s="115">
        <v>2052.6</v>
      </c>
      <c r="AE55" s="115">
        <v>1930.9</v>
      </c>
      <c r="AF55" s="116">
        <v>7325.8</v>
      </c>
      <c r="AG55" s="115">
        <v>5228.8</v>
      </c>
      <c r="AH55" s="115">
        <v>5603.9</v>
      </c>
      <c r="AI55" s="115">
        <v>3929</v>
      </c>
      <c r="AJ55" s="115">
        <v>2882.6</v>
      </c>
      <c r="AK55" s="118">
        <v>17644.3</v>
      </c>
      <c r="AL55" s="119">
        <v>3258.4</v>
      </c>
      <c r="AM55" s="119">
        <v>3243.6</v>
      </c>
      <c r="AN55" s="119">
        <v>4033.1</v>
      </c>
      <c r="AO55" s="119">
        <v>3059.5</v>
      </c>
      <c r="AP55" s="119">
        <v>13594.6</v>
      </c>
      <c r="AQ55" s="119">
        <v>5227.1000000000004</v>
      </c>
      <c r="AR55" s="119">
        <v>5871.1</v>
      </c>
      <c r="AS55" s="119">
        <v>4780.5</v>
      </c>
      <c r="AT55" s="119">
        <v>3996.9</v>
      </c>
      <c r="AU55" s="119">
        <v>19875.599999999999</v>
      </c>
      <c r="AV55" s="121">
        <v>3276.6</v>
      </c>
      <c r="AW55" s="121">
        <v>4306.3</v>
      </c>
      <c r="AX55" s="121">
        <v>2890.6</v>
      </c>
      <c r="AY55" s="122">
        <v>2749.5</v>
      </c>
      <c r="AZ55" s="122">
        <v>13223</v>
      </c>
      <c r="BA55" s="121">
        <v>1679.8</v>
      </c>
      <c r="BB55" s="121">
        <v>1678.5</v>
      </c>
      <c r="BC55" s="121">
        <v>1581.2</v>
      </c>
      <c r="BD55" s="123">
        <v>1132.0999999999999</v>
      </c>
      <c r="BE55" s="121">
        <v>6071.6</v>
      </c>
      <c r="BF55" s="87">
        <v>1519.07835</v>
      </c>
      <c r="BG55" s="87">
        <v>1872.9790599999999</v>
      </c>
      <c r="BH55" s="87">
        <v>1564.0354199999999</v>
      </c>
      <c r="BI55" s="87">
        <v>1539.0363</v>
      </c>
      <c r="BJ55" s="87">
        <v>6495.1291300000003</v>
      </c>
      <c r="BK55" s="87">
        <v>1429.4594500000001</v>
      </c>
      <c r="BL55" s="87">
        <v>2002.5903699999999</v>
      </c>
      <c r="BM55" s="88">
        <v>1972.8055099999999</v>
      </c>
      <c r="BN55" s="87">
        <v>2032.3439599999999</v>
      </c>
      <c r="BO55" s="87">
        <v>7437.1992899999996</v>
      </c>
      <c r="BP55" s="87">
        <v>2636.36078</v>
      </c>
      <c r="BQ55" s="87">
        <v>2580.25441</v>
      </c>
      <c r="BR55" s="87">
        <v>2062.7864199999999</v>
      </c>
      <c r="BS55" s="87">
        <v>2157.6556999999998</v>
      </c>
      <c r="BT55" s="87">
        <v>9437.0573100000001</v>
      </c>
      <c r="BU55" s="147">
        <v>2438.64797</v>
      </c>
      <c r="BV55" s="147">
        <v>2594.0680900000002</v>
      </c>
      <c r="BW55" s="147">
        <v>3207.4744700000001</v>
      </c>
      <c r="BX55" s="147">
        <v>2284.5990200000001</v>
      </c>
      <c r="BY55" s="147">
        <v>10524.78955</v>
      </c>
      <c r="BZ55" s="116">
        <v>2200.9363499999999</v>
      </c>
      <c r="CA55" s="116">
        <v>2001.78738</v>
      </c>
      <c r="CB55" s="116">
        <v>2763.9085300000002</v>
      </c>
      <c r="CC55" s="116">
        <v>2020.2724800000001</v>
      </c>
      <c r="CD55" s="116">
        <v>8986.9047399999999</v>
      </c>
      <c r="CE55" s="116">
        <v>2311.43003</v>
      </c>
      <c r="CF55" s="116">
        <v>2873.7765899999999</v>
      </c>
      <c r="CG55" s="161">
        <v>2844.3427099999999</v>
      </c>
      <c r="CH55" s="116">
        <v>3549.7825400000002</v>
      </c>
      <c r="CI55" s="116">
        <v>11579.33187</v>
      </c>
      <c r="CJ55" s="116">
        <v>4345.0559499999999</v>
      </c>
      <c r="CK55" s="116">
        <v>5511.5826500000003</v>
      </c>
      <c r="CL55" s="15">
        <v>64</v>
      </c>
      <c r="CM55" s="79" t="s">
        <v>71</v>
      </c>
    </row>
    <row r="56" spans="1:91" s="11" customFormat="1" ht="31.5">
      <c r="A56" s="15">
        <v>65</v>
      </c>
      <c r="B56" s="79" t="s">
        <v>72</v>
      </c>
      <c r="C56" s="115">
        <v>4607.5</v>
      </c>
      <c r="D56" s="115">
        <v>4080.2</v>
      </c>
      <c r="E56" s="115">
        <v>6032.7</v>
      </c>
      <c r="F56" s="115">
        <v>7853.3</v>
      </c>
      <c r="G56" s="116">
        <v>22573.7</v>
      </c>
      <c r="H56" s="115">
        <v>6241.8</v>
      </c>
      <c r="I56" s="115">
        <v>6588.7</v>
      </c>
      <c r="J56" s="115">
        <v>6353.6</v>
      </c>
      <c r="K56" s="115">
        <v>8420.7000000000007</v>
      </c>
      <c r="L56" s="116">
        <v>27604.799999999999</v>
      </c>
      <c r="M56" s="115">
        <v>9251.7000000000007</v>
      </c>
      <c r="N56" s="115">
        <v>8167.3</v>
      </c>
      <c r="O56" s="115">
        <v>8776</v>
      </c>
      <c r="P56" s="115">
        <v>11186.5</v>
      </c>
      <c r="Q56" s="116">
        <v>37381.5</v>
      </c>
      <c r="R56" s="115">
        <v>12208.8</v>
      </c>
      <c r="S56" s="115">
        <v>11920.5</v>
      </c>
      <c r="T56" s="115">
        <v>13561.5</v>
      </c>
      <c r="U56" s="115">
        <v>11150</v>
      </c>
      <c r="V56" s="116">
        <v>48840.800000000003</v>
      </c>
      <c r="W56" s="115">
        <v>6548.7</v>
      </c>
      <c r="X56" s="115">
        <v>6758.9</v>
      </c>
      <c r="Y56" s="115">
        <v>8666.1</v>
      </c>
      <c r="Z56" s="115">
        <v>10997.2</v>
      </c>
      <c r="AA56" s="116">
        <v>32970.9</v>
      </c>
      <c r="AB56" s="115">
        <v>8738.2999999999993</v>
      </c>
      <c r="AC56" s="115">
        <v>7124.4</v>
      </c>
      <c r="AD56" s="115">
        <v>9733</v>
      </c>
      <c r="AE56" s="115">
        <v>12423.5</v>
      </c>
      <c r="AF56" s="116">
        <v>38019.199999999997</v>
      </c>
      <c r="AG56" s="115">
        <v>12273.2</v>
      </c>
      <c r="AH56" s="115">
        <v>16355.2</v>
      </c>
      <c r="AI56" s="115">
        <v>22746.2</v>
      </c>
      <c r="AJ56" s="115">
        <v>27040.1</v>
      </c>
      <c r="AK56" s="118">
        <v>78414.7</v>
      </c>
      <c r="AL56" s="119">
        <v>25436.400000000001</v>
      </c>
      <c r="AM56" s="119">
        <v>21354</v>
      </c>
      <c r="AN56" s="119">
        <v>21701.200000000001</v>
      </c>
      <c r="AO56" s="119">
        <v>23893.1</v>
      </c>
      <c r="AP56" s="119">
        <v>92384.7</v>
      </c>
      <c r="AQ56" s="120">
        <v>20079.7</v>
      </c>
      <c r="AR56" s="119">
        <v>17576.2</v>
      </c>
      <c r="AS56" s="119">
        <v>20522.2</v>
      </c>
      <c r="AT56" s="121">
        <v>20630</v>
      </c>
      <c r="AU56" s="119">
        <v>78808.100000000006</v>
      </c>
      <c r="AV56" s="121">
        <v>16018.5</v>
      </c>
      <c r="AW56" s="121">
        <v>15974.8</v>
      </c>
      <c r="AX56" s="121">
        <v>17127.599999999999</v>
      </c>
      <c r="AY56" s="122">
        <v>14423.7</v>
      </c>
      <c r="AZ56" s="122">
        <v>63544.6</v>
      </c>
      <c r="BA56" s="121">
        <v>11094.1</v>
      </c>
      <c r="BB56" s="121">
        <v>12020.5</v>
      </c>
      <c r="BC56" s="125">
        <v>13758.4</v>
      </c>
      <c r="BD56" s="125">
        <v>16291.9</v>
      </c>
      <c r="BE56" s="125">
        <v>53164.9</v>
      </c>
      <c r="BF56" s="87">
        <v>17566.78945</v>
      </c>
      <c r="BG56" s="87">
        <v>21942.853449999999</v>
      </c>
      <c r="BH56" s="87">
        <v>17290.245220000001</v>
      </c>
      <c r="BI56" s="87">
        <v>18470.306339999999</v>
      </c>
      <c r="BJ56" s="87">
        <v>75270.194459999999</v>
      </c>
      <c r="BK56" s="87">
        <v>20491.432209999901</v>
      </c>
      <c r="BL56" s="87">
        <v>21969.79809</v>
      </c>
      <c r="BM56" s="87">
        <v>19138.436440000001</v>
      </c>
      <c r="BN56" s="87">
        <v>18812.470529999999</v>
      </c>
      <c r="BO56" s="87">
        <v>80412.137270000007</v>
      </c>
      <c r="BP56" s="97">
        <v>20509.245279999999</v>
      </c>
      <c r="BQ56" s="97">
        <v>16936.640729999999</v>
      </c>
      <c r="BR56" s="97">
        <v>16710.48285</v>
      </c>
      <c r="BS56" s="97">
        <v>16907.27175</v>
      </c>
      <c r="BT56" s="97">
        <v>71063.640610000002</v>
      </c>
      <c r="BU56" s="147">
        <v>15417.33237</v>
      </c>
      <c r="BV56" s="147">
        <v>16823.463609999999</v>
      </c>
      <c r="BW56" s="147">
        <v>15203.428749999999</v>
      </c>
      <c r="BX56" s="147">
        <v>14386.92827</v>
      </c>
      <c r="BY56" s="147">
        <v>61831.152999999998</v>
      </c>
      <c r="BZ56" s="116">
        <v>15713.250099999999</v>
      </c>
      <c r="CA56" s="116">
        <v>10784.67201</v>
      </c>
      <c r="CB56" s="116">
        <v>16426.959139999999</v>
      </c>
      <c r="CC56" s="116">
        <v>19363.187089999999</v>
      </c>
      <c r="CD56" s="116">
        <v>62288.068339999903</v>
      </c>
      <c r="CE56" s="116">
        <v>19607.852309999998</v>
      </c>
      <c r="CF56" s="116">
        <v>20788.320909999999</v>
      </c>
      <c r="CG56" s="161">
        <v>19026.649239999999</v>
      </c>
      <c r="CH56" s="116">
        <v>21272.587149999999</v>
      </c>
      <c r="CI56" s="116">
        <v>80695.409610000002</v>
      </c>
      <c r="CJ56" s="116">
        <v>24104.773669999999</v>
      </c>
      <c r="CK56" s="116">
        <v>22616.92124</v>
      </c>
      <c r="CL56" s="15">
        <v>65</v>
      </c>
      <c r="CM56" s="79" t="s">
        <v>72</v>
      </c>
    </row>
    <row r="57" spans="1:91" s="11" customFormat="1">
      <c r="A57" s="15">
        <v>66</v>
      </c>
      <c r="B57" s="79" t="s">
        <v>73</v>
      </c>
      <c r="C57" s="115">
        <v>3598.8</v>
      </c>
      <c r="D57" s="115">
        <v>5313.7</v>
      </c>
      <c r="E57" s="115">
        <v>6109</v>
      </c>
      <c r="F57" s="115">
        <v>6090</v>
      </c>
      <c r="G57" s="116">
        <v>21111.5</v>
      </c>
      <c r="H57" s="115">
        <v>4526.8999999999996</v>
      </c>
      <c r="I57" s="115">
        <v>8212.6</v>
      </c>
      <c r="J57" s="115">
        <v>11343.7</v>
      </c>
      <c r="K57" s="115">
        <v>10577.5</v>
      </c>
      <c r="L57" s="116">
        <v>34660.699999999997</v>
      </c>
      <c r="M57" s="115">
        <v>8764</v>
      </c>
      <c r="N57" s="115">
        <v>13122.7</v>
      </c>
      <c r="O57" s="115">
        <v>16576.3</v>
      </c>
      <c r="P57" s="115">
        <v>18724.900000000001</v>
      </c>
      <c r="Q57" s="116">
        <v>57187.9</v>
      </c>
      <c r="R57" s="115">
        <v>12365.5</v>
      </c>
      <c r="S57" s="115">
        <v>16150</v>
      </c>
      <c r="T57" s="115">
        <v>14063.4</v>
      </c>
      <c r="U57" s="115">
        <v>9764</v>
      </c>
      <c r="V57" s="116">
        <v>52342.9</v>
      </c>
      <c r="W57" s="115">
        <v>5065.1000000000004</v>
      </c>
      <c r="X57" s="115">
        <v>6148.7</v>
      </c>
      <c r="Y57" s="115">
        <v>7972.8</v>
      </c>
      <c r="Z57" s="115">
        <v>6560.7</v>
      </c>
      <c r="AA57" s="116">
        <v>25747.3</v>
      </c>
      <c r="AB57" s="115">
        <v>5745.8</v>
      </c>
      <c r="AC57" s="115">
        <v>8447.9</v>
      </c>
      <c r="AD57" s="115">
        <v>10500.2</v>
      </c>
      <c r="AE57" s="115">
        <v>10606.7</v>
      </c>
      <c r="AF57" s="116">
        <v>35300.6</v>
      </c>
      <c r="AG57" s="115">
        <v>7748.6</v>
      </c>
      <c r="AH57" s="115">
        <v>13181.9</v>
      </c>
      <c r="AI57" s="115">
        <v>13918</v>
      </c>
      <c r="AJ57" s="115">
        <v>10970.6</v>
      </c>
      <c r="AK57" s="118">
        <v>45819.1</v>
      </c>
      <c r="AL57" s="119">
        <v>8184.2</v>
      </c>
      <c r="AM57" s="119">
        <v>8989.4</v>
      </c>
      <c r="AN57" s="119">
        <v>11395.5</v>
      </c>
      <c r="AO57" s="119">
        <v>9631.9</v>
      </c>
      <c r="AP57" s="119">
        <v>38201</v>
      </c>
      <c r="AQ57" s="119">
        <v>8709.2999999999993</v>
      </c>
      <c r="AR57" s="119">
        <v>13918.5</v>
      </c>
      <c r="AS57" s="119">
        <v>18237.099999999999</v>
      </c>
      <c r="AT57" s="119">
        <v>13425.2</v>
      </c>
      <c r="AU57" s="119">
        <v>54290.1</v>
      </c>
      <c r="AV57" s="121">
        <v>12659.8</v>
      </c>
      <c r="AW57" s="121">
        <v>14022.7</v>
      </c>
      <c r="AX57" s="125">
        <v>15256.5</v>
      </c>
      <c r="AY57" s="122">
        <v>9469.5</v>
      </c>
      <c r="AZ57" s="122">
        <v>51408.5</v>
      </c>
      <c r="BA57" s="121">
        <v>6811</v>
      </c>
      <c r="BB57" s="125">
        <v>8793.2000000000007</v>
      </c>
      <c r="BC57" s="121">
        <v>10228.1</v>
      </c>
      <c r="BD57" s="123">
        <v>7898</v>
      </c>
      <c r="BE57" s="121">
        <v>33730.300000000003</v>
      </c>
      <c r="BF57" s="87">
        <v>6391.7800200000001</v>
      </c>
      <c r="BG57" s="87">
        <v>9633.9658999999992</v>
      </c>
      <c r="BH57" s="87">
        <v>11208.71537</v>
      </c>
      <c r="BI57" s="87">
        <v>7789.2072699999999</v>
      </c>
      <c r="BJ57" s="87">
        <v>35023.668559999998</v>
      </c>
      <c r="BK57" s="87">
        <v>6156.7924000000003</v>
      </c>
      <c r="BL57" s="88">
        <v>7569.8176599999997</v>
      </c>
      <c r="BM57" s="87">
        <v>9824.1241800000007</v>
      </c>
      <c r="BN57" s="87">
        <v>9567.4984600000007</v>
      </c>
      <c r="BO57" s="87">
        <v>33118.2327</v>
      </c>
      <c r="BP57" s="87">
        <v>10188.58561</v>
      </c>
      <c r="BQ57" s="87">
        <v>13087.63697</v>
      </c>
      <c r="BR57" s="87">
        <v>13962.535529999999</v>
      </c>
      <c r="BS57" s="87">
        <v>12398.09563</v>
      </c>
      <c r="BT57" s="87">
        <v>49636.853739999999</v>
      </c>
      <c r="BU57" s="147">
        <v>10911.896290000001</v>
      </c>
      <c r="BV57" s="147">
        <v>13373.69239</v>
      </c>
      <c r="BW57" s="147">
        <v>12848.29214</v>
      </c>
      <c r="BX57" s="147">
        <v>10836.91454</v>
      </c>
      <c r="BY57" s="147">
        <v>47970.795359999996</v>
      </c>
      <c r="BZ57" s="116">
        <v>11764.763940000001</v>
      </c>
      <c r="CA57" s="116">
        <v>9710.6365600000008</v>
      </c>
      <c r="CB57" s="116">
        <v>15455.279860000001</v>
      </c>
      <c r="CC57" s="116">
        <v>13143.662420000001</v>
      </c>
      <c r="CD57" s="116">
        <v>50074.342779999999</v>
      </c>
      <c r="CE57" s="116">
        <v>11873.58043</v>
      </c>
      <c r="CF57" s="116">
        <v>17120.736280000001</v>
      </c>
      <c r="CG57" s="161">
        <v>19683.248220000001</v>
      </c>
      <c r="CH57" s="116">
        <v>18133.645100000002</v>
      </c>
      <c r="CI57" s="116">
        <v>66811.210030000002</v>
      </c>
      <c r="CJ57" s="116">
        <v>21266.563030000001</v>
      </c>
      <c r="CK57" s="116">
        <v>20862.451219999999</v>
      </c>
      <c r="CL57" s="15">
        <v>66</v>
      </c>
      <c r="CM57" s="79" t="s">
        <v>73</v>
      </c>
    </row>
    <row r="58" spans="1:91" s="11" customFormat="1">
      <c r="A58" s="15">
        <v>67</v>
      </c>
      <c r="B58" s="79" t="s">
        <v>74</v>
      </c>
      <c r="C58" s="115">
        <v>51</v>
      </c>
      <c r="D58" s="115">
        <v>2497.1</v>
      </c>
      <c r="E58" s="115">
        <v>5919.8</v>
      </c>
      <c r="F58" s="115">
        <v>8871.6</v>
      </c>
      <c r="G58" s="116">
        <v>17339.5</v>
      </c>
      <c r="H58" s="115">
        <v>3046.5</v>
      </c>
      <c r="I58" s="115">
        <v>223.6</v>
      </c>
      <c r="J58" s="115">
        <v>11495.2</v>
      </c>
      <c r="K58" s="115">
        <v>16307.7</v>
      </c>
      <c r="L58" s="116">
        <v>31073</v>
      </c>
      <c r="M58" s="115">
        <v>3909.8</v>
      </c>
      <c r="N58" s="115">
        <v>6851.7</v>
      </c>
      <c r="O58" s="115">
        <v>4899.3</v>
      </c>
      <c r="P58" s="115">
        <v>15525.1</v>
      </c>
      <c r="Q58" s="116">
        <v>31185.9</v>
      </c>
      <c r="R58" s="115">
        <v>13169.3</v>
      </c>
      <c r="S58" s="115">
        <v>17949.7</v>
      </c>
      <c r="T58" s="115">
        <v>18408.3</v>
      </c>
      <c r="U58" s="115">
        <v>7144.2</v>
      </c>
      <c r="V58" s="116">
        <v>56671.5</v>
      </c>
      <c r="W58" s="115">
        <v>416.6</v>
      </c>
      <c r="X58" s="115">
        <v>702</v>
      </c>
      <c r="Y58" s="115">
        <v>791.1</v>
      </c>
      <c r="Z58" s="115">
        <v>583.1</v>
      </c>
      <c r="AA58" s="116">
        <v>2492.8000000000002</v>
      </c>
      <c r="AB58" s="115">
        <v>219.4</v>
      </c>
      <c r="AC58" s="115">
        <v>650.1</v>
      </c>
      <c r="AD58" s="115">
        <v>1321.5</v>
      </c>
      <c r="AE58" s="115">
        <v>1443.4</v>
      </c>
      <c r="AF58" s="116">
        <v>3634.4</v>
      </c>
      <c r="AG58" s="115">
        <v>1196</v>
      </c>
      <c r="AH58" s="115">
        <v>3088.8</v>
      </c>
      <c r="AI58" s="115">
        <v>2454</v>
      </c>
      <c r="AJ58" s="115">
        <v>2582.6999999999998</v>
      </c>
      <c r="AK58" s="118">
        <v>9321.5</v>
      </c>
      <c r="AL58" s="119">
        <v>1957.4</v>
      </c>
      <c r="AM58" s="119">
        <v>2572</v>
      </c>
      <c r="AN58" s="119">
        <v>2717</v>
      </c>
      <c r="AO58" s="119">
        <v>2292.6</v>
      </c>
      <c r="AP58" s="119">
        <v>9539</v>
      </c>
      <c r="AQ58" s="120">
        <v>1861</v>
      </c>
      <c r="AR58" s="120">
        <v>2376.4</v>
      </c>
      <c r="AS58" s="121">
        <v>2513.8000000000002</v>
      </c>
      <c r="AT58" s="121">
        <v>2021.4</v>
      </c>
      <c r="AU58" s="121">
        <v>8772.6</v>
      </c>
      <c r="AV58" s="121">
        <v>1090.8</v>
      </c>
      <c r="AW58" s="121">
        <v>1373.7</v>
      </c>
      <c r="AX58" s="125">
        <v>1455.6</v>
      </c>
      <c r="AY58" s="122">
        <v>822.1</v>
      </c>
      <c r="AZ58" s="122">
        <v>4742.2</v>
      </c>
      <c r="BA58" s="121">
        <v>662.7</v>
      </c>
      <c r="BB58" s="121">
        <v>708</v>
      </c>
      <c r="BC58" s="121">
        <v>444.5</v>
      </c>
      <c r="BD58" s="123">
        <v>634.79999999999995</v>
      </c>
      <c r="BE58" s="121">
        <v>2450</v>
      </c>
      <c r="BF58" s="87">
        <v>854.54432999999995</v>
      </c>
      <c r="BG58" s="87">
        <v>749.93790000000001</v>
      </c>
      <c r="BH58" s="87">
        <v>1236.0935300000001</v>
      </c>
      <c r="BI58" s="87">
        <v>528.51786000000004</v>
      </c>
      <c r="BJ58" s="87">
        <v>3369.0936200000001</v>
      </c>
      <c r="BK58" s="87">
        <v>473.16329999999999</v>
      </c>
      <c r="BL58" s="87">
        <v>659.29570000000001</v>
      </c>
      <c r="BM58" s="88">
        <v>815.51648999999998</v>
      </c>
      <c r="BN58" s="87">
        <v>1067.4570900000001</v>
      </c>
      <c r="BO58" s="87">
        <v>3015.4325800000001</v>
      </c>
      <c r="BP58" s="87">
        <v>330.00036</v>
      </c>
      <c r="BQ58" s="87">
        <v>990.85978999999998</v>
      </c>
      <c r="BR58" s="87">
        <v>842.82388000000003</v>
      </c>
      <c r="BS58" s="87">
        <v>1988.9541899999999</v>
      </c>
      <c r="BT58" s="87">
        <v>4152.6382199999998</v>
      </c>
      <c r="BU58" s="147">
        <v>467.51476000000002</v>
      </c>
      <c r="BV58" s="147">
        <v>1056.5141699999999</v>
      </c>
      <c r="BW58" s="147">
        <v>1318.7055399999999</v>
      </c>
      <c r="BX58" s="147">
        <v>521.52616</v>
      </c>
      <c r="BY58" s="147">
        <v>3364.2606300000002</v>
      </c>
      <c r="BZ58" s="116">
        <v>464.52771999999999</v>
      </c>
      <c r="CA58" s="116">
        <v>293.49784</v>
      </c>
      <c r="CB58" s="116">
        <v>262.29277000000002</v>
      </c>
      <c r="CC58" s="116">
        <v>447.14209</v>
      </c>
      <c r="CD58" s="116">
        <v>1467.4604200000001</v>
      </c>
      <c r="CE58" s="116">
        <v>1403.7021</v>
      </c>
      <c r="CF58" s="116">
        <v>3461.3301000000001</v>
      </c>
      <c r="CG58" s="161">
        <v>3891.9147200000002</v>
      </c>
      <c r="CH58" s="116">
        <v>4064.70336</v>
      </c>
      <c r="CI58" s="116">
        <v>12821.65028</v>
      </c>
      <c r="CJ58" s="116">
        <v>3133.80566</v>
      </c>
      <c r="CK58" s="116">
        <v>1661.30718</v>
      </c>
      <c r="CL58" s="15">
        <v>67</v>
      </c>
      <c r="CM58" s="79" t="s">
        <v>74</v>
      </c>
    </row>
    <row r="59" spans="1:91" s="11" customFormat="1">
      <c r="A59" s="15">
        <v>68</v>
      </c>
      <c r="B59" s="79" t="s">
        <v>75</v>
      </c>
      <c r="C59" s="115">
        <v>0.1</v>
      </c>
      <c r="D59" s="115">
        <v>60.2</v>
      </c>
      <c r="E59" s="115">
        <v>20.3</v>
      </c>
      <c r="F59" s="115">
        <v>4.5999999999999996</v>
      </c>
      <c r="G59" s="116">
        <v>85.2</v>
      </c>
      <c r="H59" s="115">
        <v>40.5</v>
      </c>
      <c r="I59" s="115">
        <v>16.7</v>
      </c>
      <c r="J59" s="115">
        <v>44.5</v>
      </c>
      <c r="K59" s="115">
        <v>8.5</v>
      </c>
      <c r="L59" s="116">
        <v>110.2</v>
      </c>
      <c r="M59" s="115">
        <v>19.600000000000001</v>
      </c>
      <c r="N59" s="115">
        <v>292.7</v>
      </c>
      <c r="O59" s="115">
        <v>375.9</v>
      </c>
      <c r="P59" s="115">
        <v>188.8</v>
      </c>
      <c r="Q59" s="116">
        <v>877</v>
      </c>
      <c r="R59" s="115">
        <v>971.3</v>
      </c>
      <c r="S59" s="115">
        <v>795.1</v>
      </c>
      <c r="T59" s="115">
        <v>509.2</v>
      </c>
      <c r="U59" s="115">
        <v>245.8</v>
      </c>
      <c r="V59" s="116">
        <v>2521.4</v>
      </c>
      <c r="W59" s="115">
        <v>323.2</v>
      </c>
      <c r="X59" s="115">
        <v>99.1</v>
      </c>
      <c r="Y59" s="115">
        <v>118.3</v>
      </c>
      <c r="Z59" s="115">
        <v>28.1</v>
      </c>
      <c r="AA59" s="116">
        <v>568.70000000000005</v>
      </c>
      <c r="AB59" s="115">
        <v>95.7</v>
      </c>
      <c r="AC59" s="115">
        <v>26.9</v>
      </c>
      <c r="AD59" s="115">
        <v>26.6</v>
      </c>
      <c r="AE59" s="115">
        <v>83</v>
      </c>
      <c r="AF59" s="116">
        <v>232.2</v>
      </c>
      <c r="AG59" s="115">
        <v>121.3</v>
      </c>
      <c r="AH59" s="115">
        <v>311.5</v>
      </c>
      <c r="AI59" s="115">
        <v>445.7</v>
      </c>
      <c r="AJ59" s="115">
        <v>547.5</v>
      </c>
      <c r="AK59" s="118">
        <v>1426</v>
      </c>
      <c r="AL59" s="119">
        <v>176.1</v>
      </c>
      <c r="AM59" s="119">
        <v>492.6</v>
      </c>
      <c r="AN59" s="119">
        <v>817</v>
      </c>
      <c r="AO59" s="119">
        <v>1060.5</v>
      </c>
      <c r="AP59" s="119">
        <v>2546.1999999999998</v>
      </c>
      <c r="AQ59" s="120">
        <v>730.4</v>
      </c>
      <c r="AR59" s="120">
        <v>616.70000000000005</v>
      </c>
      <c r="AS59" s="121">
        <v>1842.3</v>
      </c>
      <c r="AT59" s="121">
        <v>1018.6</v>
      </c>
      <c r="AU59" s="121">
        <v>4208</v>
      </c>
      <c r="AV59" s="121">
        <v>639.20000000000005</v>
      </c>
      <c r="AW59" s="121">
        <v>390</v>
      </c>
      <c r="AX59" s="125">
        <v>595.79999999999995</v>
      </c>
      <c r="AY59" s="122">
        <v>524.70000000000005</v>
      </c>
      <c r="AZ59" s="122">
        <v>2149.6999999999998</v>
      </c>
      <c r="BA59" s="121">
        <v>1187.8</v>
      </c>
      <c r="BB59" s="121">
        <v>914.5</v>
      </c>
      <c r="BC59" s="121">
        <v>500.8</v>
      </c>
      <c r="BD59" s="123">
        <v>593.79999999999995</v>
      </c>
      <c r="BE59" s="121">
        <v>3196.9</v>
      </c>
      <c r="BF59" s="87">
        <v>351.85636</v>
      </c>
      <c r="BG59" s="87">
        <v>806.48605999999995</v>
      </c>
      <c r="BH59" s="87">
        <v>580.09194000000002</v>
      </c>
      <c r="BI59" s="87">
        <v>365.74986999999999</v>
      </c>
      <c r="BJ59" s="87">
        <v>2104.1842299999998</v>
      </c>
      <c r="BK59" s="87">
        <v>769.03157999999996</v>
      </c>
      <c r="BL59" s="87">
        <v>970.66902000000005</v>
      </c>
      <c r="BM59" s="87">
        <v>728.26188000000002</v>
      </c>
      <c r="BN59" s="87">
        <v>974.25936000000002</v>
      </c>
      <c r="BO59" s="87">
        <v>3442.2218400000002</v>
      </c>
      <c r="BP59" s="87">
        <v>685.61869999999999</v>
      </c>
      <c r="BQ59" s="87">
        <v>364.48392000000001</v>
      </c>
      <c r="BR59" s="87">
        <v>616.9846</v>
      </c>
      <c r="BS59" s="87">
        <v>482.31261000000001</v>
      </c>
      <c r="BT59" s="87">
        <v>2149.3998299999998</v>
      </c>
      <c r="BU59" s="147">
        <v>111.03171</v>
      </c>
      <c r="BV59" s="147">
        <v>313.17943000000002</v>
      </c>
      <c r="BW59" s="147">
        <v>736.26031</v>
      </c>
      <c r="BX59" s="147">
        <v>491.63603000000001</v>
      </c>
      <c r="BY59" s="147">
        <v>1652.1074799999999</v>
      </c>
      <c r="BZ59" s="116">
        <v>514.56329000000005</v>
      </c>
      <c r="CA59" s="116">
        <v>344.97665999999998</v>
      </c>
      <c r="CB59" s="116">
        <v>678.36156000000005</v>
      </c>
      <c r="CC59" s="116">
        <v>629.76208999999994</v>
      </c>
      <c r="CD59" s="116">
        <v>2167.6635999999999</v>
      </c>
      <c r="CE59" s="116">
        <v>236.69343000000001</v>
      </c>
      <c r="CF59" s="116">
        <v>500.86459000000002</v>
      </c>
      <c r="CG59" s="161">
        <v>685.32065</v>
      </c>
      <c r="CH59" s="116">
        <v>560.66513999999995</v>
      </c>
      <c r="CI59" s="116">
        <v>1983.5438099999999</v>
      </c>
      <c r="CJ59" s="116">
        <v>799.81055000000003</v>
      </c>
      <c r="CK59" s="116">
        <v>389.76697000000001</v>
      </c>
      <c r="CL59" s="15">
        <v>68</v>
      </c>
      <c r="CM59" s="79" t="s">
        <v>75</v>
      </c>
    </row>
    <row r="60" spans="1:91" s="11" customFormat="1">
      <c r="A60" s="15">
        <v>69</v>
      </c>
      <c r="B60" s="79" t="s">
        <v>76</v>
      </c>
      <c r="C60" s="115">
        <v>2584.9</v>
      </c>
      <c r="D60" s="115">
        <v>6305.5</v>
      </c>
      <c r="E60" s="115">
        <v>6683.5</v>
      </c>
      <c r="F60" s="115">
        <v>6945.4</v>
      </c>
      <c r="G60" s="116">
        <v>22519.3</v>
      </c>
      <c r="H60" s="115">
        <v>4875.8999999999996</v>
      </c>
      <c r="I60" s="115">
        <v>8428.7000000000007</v>
      </c>
      <c r="J60" s="115">
        <v>9020</v>
      </c>
      <c r="K60" s="115">
        <v>9667.7999999999993</v>
      </c>
      <c r="L60" s="116">
        <v>31992.400000000001</v>
      </c>
      <c r="M60" s="115">
        <v>11160.5</v>
      </c>
      <c r="N60" s="115">
        <v>13016.4</v>
      </c>
      <c r="O60" s="115">
        <v>12721.2</v>
      </c>
      <c r="P60" s="115">
        <v>11938.2</v>
      </c>
      <c r="Q60" s="116">
        <v>48836.3</v>
      </c>
      <c r="R60" s="115">
        <v>6931.6</v>
      </c>
      <c r="S60" s="115">
        <v>9212</v>
      </c>
      <c r="T60" s="115">
        <v>15361.3</v>
      </c>
      <c r="U60" s="115">
        <v>10610</v>
      </c>
      <c r="V60" s="116">
        <v>42114.9</v>
      </c>
      <c r="W60" s="115">
        <v>2982.1</v>
      </c>
      <c r="X60" s="115">
        <v>4871.3999999999996</v>
      </c>
      <c r="Y60" s="115">
        <v>6068</v>
      </c>
      <c r="Z60" s="115">
        <v>5450.2</v>
      </c>
      <c r="AA60" s="116">
        <v>19371.7</v>
      </c>
      <c r="AB60" s="115">
        <v>3331</v>
      </c>
      <c r="AC60" s="115">
        <v>5284.3</v>
      </c>
      <c r="AD60" s="115">
        <v>6313</v>
      </c>
      <c r="AE60" s="115">
        <v>5788.2</v>
      </c>
      <c r="AF60" s="116">
        <v>20716.5</v>
      </c>
      <c r="AG60" s="115">
        <v>4609.8</v>
      </c>
      <c r="AH60" s="115">
        <v>7876.1</v>
      </c>
      <c r="AI60" s="115">
        <v>8684.7999999999993</v>
      </c>
      <c r="AJ60" s="115">
        <v>9079.5</v>
      </c>
      <c r="AK60" s="118">
        <v>30250.2</v>
      </c>
      <c r="AL60" s="119">
        <v>5248.3</v>
      </c>
      <c r="AM60" s="119">
        <v>6067</v>
      </c>
      <c r="AN60" s="119">
        <v>9122</v>
      </c>
      <c r="AO60" s="119">
        <v>8298.1</v>
      </c>
      <c r="AP60" s="119">
        <v>28735.4</v>
      </c>
      <c r="AQ60" s="119">
        <v>30236</v>
      </c>
      <c r="AR60" s="119">
        <v>8509.7999999999993</v>
      </c>
      <c r="AS60" s="119">
        <v>8599.9</v>
      </c>
      <c r="AT60" s="119">
        <v>6483.2</v>
      </c>
      <c r="AU60" s="119">
        <v>53828.9</v>
      </c>
      <c r="AV60" s="121">
        <v>5967.3</v>
      </c>
      <c r="AW60" s="121">
        <v>4946.8</v>
      </c>
      <c r="AX60" s="125">
        <v>6473.2</v>
      </c>
      <c r="AY60" s="122">
        <v>4580.3999999999996</v>
      </c>
      <c r="AZ60" s="122">
        <v>21967.7</v>
      </c>
      <c r="BA60" s="121">
        <v>3973.6</v>
      </c>
      <c r="BB60" s="121">
        <v>4267.3</v>
      </c>
      <c r="BC60" s="125">
        <v>5928.4</v>
      </c>
      <c r="BD60" s="123">
        <v>5763.8</v>
      </c>
      <c r="BE60" s="121">
        <v>19933.099999999999</v>
      </c>
      <c r="BF60" s="87">
        <v>5793.7750299999998</v>
      </c>
      <c r="BG60" s="87">
        <v>8680.1633500000007</v>
      </c>
      <c r="BH60" s="87">
        <v>7697.0482199999997</v>
      </c>
      <c r="BI60" s="87">
        <v>4997.8865800000003</v>
      </c>
      <c r="BJ60" s="87">
        <v>27168.873179999999</v>
      </c>
      <c r="BK60" s="87">
        <v>5650.27898</v>
      </c>
      <c r="BL60" s="87">
        <v>7302.82654</v>
      </c>
      <c r="BM60" s="88">
        <v>6750.1628000000001</v>
      </c>
      <c r="BN60" s="87">
        <v>6952.3480399999999</v>
      </c>
      <c r="BO60" s="87">
        <v>26655.61636</v>
      </c>
      <c r="BP60" s="87">
        <v>6064.3759600000003</v>
      </c>
      <c r="BQ60" s="87">
        <v>6027.2535900000003</v>
      </c>
      <c r="BR60" s="87">
        <v>5800.2353499999999</v>
      </c>
      <c r="BS60" s="87">
        <v>5690.4981399999997</v>
      </c>
      <c r="BT60" s="87">
        <v>23582.36304</v>
      </c>
      <c r="BU60" s="87">
        <v>5440.8063199999997</v>
      </c>
      <c r="BV60" s="147">
        <v>5716.2940699999999</v>
      </c>
      <c r="BW60" s="147">
        <v>6838.5175099999997</v>
      </c>
      <c r="BX60" s="147">
        <v>5774.3195500000002</v>
      </c>
      <c r="BY60" s="147">
        <v>23769.937450000001</v>
      </c>
      <c r="BZ60" s="116">
        <v>6031.5864899999997</v>
      </c>
      <c r="CA60" s="116">
        <v>5281.59836</v>
      </c>
      <c r="CB60" s="116">
        <v>8021.0637699999997</v>
      </c>
      <c r="CC60" s="116">
        <v>6744.53712</v>
      </c>
      <c r="CD60" s="116">
        <v>26078.785739999999</v>
      </c>
      <c r="CE60" s="116">
        <v>7937.5256099999997</v>
      </c>
      <c r="CF60" s="116">
        <v>12587.163629999999</v>
      </c>
      <c r="CG60" s="161">
        <v>11083.94731</v>
      </c>
      <c r="CH60" s="116">
        <v>9964.7474199999997</v>
      </c>
      <c r="CI60" s="116">
        <v>41573.383970000003</v>
      </c>
      <c r="CJ60" s="116">
        <v>11031.82503</v>
      </c>
      <c r="CK60" s="116">
        <v>9843.0733</v>
      </c>
      <c r="CL60" s="15">
        <v>69</v>
      </c>
      <c r="CM60" s="79" t="s">
        <v>76</v>
      </c>
    </row>
    <row r="61" spans="1:91" s="11" customFormat="1">
      <c r="A61" s="10" t="s">
        <v>77</v>
      </c>
      <c r="B61" s="78" t="s">
        <v>78</v>
      </c>
      <c r="C61" s="90">
        <v>14567.6</v>
      </c>
      <c r="D61" s="90">
        <v>16039.4</v>
      </c>
      <c r="E61" s="90">
        <v>14325.9</v>
      </c>
      <c r="F61" s="90">
        <v>16464.400000000001</v>
      </c>
      <c r="G61" s="83">
        <v>61397.3</v>
      </c>
      <c r="H61" s="90">
        <v>15349.7</v>
      </c>
      <c r="I61" s="90">
        <v>18589.099999999999</v>
      </c>
      <c r="J61" s="90">
        <v>17821.7</v>
      </c>
      <c r="K61" s="90">
        <v>16279.5</v>
      </c>
      <c r="L61" s="83">
        <v>68040</v>
      </c>
      <c r="M61" s="90">
        <v>19468.099999999999</v>
      </c>
      <c r="N61" s="90">
        <v>28620.2</v>
      </c>
      <c r="O61" s="90">
        <v>24376.7</v>
      </c>
      <c r="P61" s="90">
        <v>36914.1</v>
      </c>
      <c r="Q61" s="83">
        <v>109379.1</v>
      </c>
      <c r="R61" s="90">
        <v>32394.799999999999</v>
      </c>
      <c r="S61" s="90">
        <v>44992</v>
      </c>
      <c r="T61" s="90">
        <v>61949.1</v>
      </c>
      <c r="U61" s="90">
        <v>43979.9</v>
      </c>
      <c r="V61" s="83">
        <v>183315.8</v>
      </c>
      <c r="W61" s="90">
        <v>32833</v>
      </c>
      <c r="X61" s="90">
        <v>37245.9</v>
      </c>
      <c r="Y61" s="90">
        <v>39474.9</v>
      </c>
      <c r="Z61" s="90">
        <v>44626.2</v>
      </c>
      <c r="AA61" s="83">
        <v>154180</v>
      </c>
      <c r="AB61" s="90">
        <v>40389.9</v>
      </c>
      <c r="AC61" s="90">
        <v>43330</v>
      </c>
      <c r="AD61" s="90">
        <v>45763.6</v>
      </c>
      <c r="AE61" s="90">
        <v>63032.7</v>
      </c>
      <c r="AF61" s="83">
        <v>192516.2</v>
      </c>
      <c r="AG61" s="90">
        <v>67121.899999999994</v>
      </c>
      <c r="AH61" s="90">
        <v>98235</v>
      </c>
      <c r="AI61" s="90">
        <v>84748</v>
      </c>
      <c r="AJ61" s="90">
        <v>77930.2</v>
      </c>
      <c r="AK61" s="91">
        <v>328035.09999999998</v>
      </c>
      <c r="AL61" s="86">
        <v>88368.6</v>
      </c>
      <c r="AM61" s="86">
        <v>83834.100000000006</v>
      </c>
      <c r="AN61" s="86">
        <v>89493</v>
      </c>
      <c r="AO61" s="86">
        <v>77153.3</v>
      </c>
      <c r="AP61" s="86">
        <v>338849</v>
      </c>
      <c r="AQ61" s="86">
        <v>87419.1</v>
      </c>
      <c r="AR61" s="86">
        <v>97825.5</v>
      </c>
      <c r="AS61" s="112">
        <v>87380.1</v>
      </c>
      <c r="AT61" s="86">
        <v>88268.1</v>
      </c>
      <c r="AU61" s="86">
        <v>360892.8</v>
      </c>
      <c r="AV61" s="82">
        <v>79988.5</v>
      </c>
      <c r="AW61" s="82">
        <v>86530.5</v>
      </c>
      <c r="AX61" s="86">
        <v>82560.100000000006</v>
      </c>
      <c r="AY61" s="113">
        <v>87880.4</v>
      </c>
      <c r="AZ61" s="113">
        <v>336959.5</v>
      </c>
      <c r="BA61" s="86">
        <v>74771.100000000006</v>
      </c>
      <c r="BB61" s="86">
        <v>80036.899999999994</v>
      </c>
      <c r="BC61" s="86">
        <v>82067.8</v>
      </c>
      <c r="BD61" s="114">
        <v>76628.7</v>
      </c>
      <c r="BE61" s="82">
        <v>313504.5</v>
      </c>
      <c r="BF61" s="167">
        <v>69328.104600000006</v>
      </c>
      <c r="BG61" s="84">
        <v>80272.026840000006</v>
      </c>
      <c r="BH61" s="84">
        <v>85532.725569999995</v>
      </c>
      <c r="BI61" s="84">
        <v>89822.268580000004</v>
      </c>
      <c r="BJ61" s="162">
        <f>IF(324955.12559="","-",324955.12559)</f>
        <v>324955.12559000001</v>
      </c>
      <c r="BK61" s="84">
        <v>97641.000360000005</v>
      </c>
      <c r="BL61" s="84">
        <v>100961.21761000001</v>
      </c>
      <c r="BM61" s="84">
        <v>109658.45842</v>
      </c>
      <c r="BN61" s="96">
        <v>123133.94</v>
      </c>
      <c r="BO61" s="84">
        <v>431394.61719999998</v>
      </c>
      <c r="BP61" s="84">
        <v>122506.92474</v>
      </c>
      <c r="BQ61" s="84">
        <v>146386.12776999999</v>
      </c>
      <c r="BR61" s="84">
        <v>152181.74432</v>
      </c>
      <c r="BS61" s="84">
        <v>165190.47839999999</v>
      </c>
      <c r="BT61" s="84">
        <v>586265.27523000003</v>
      </c>
      <c r="BU61" s="84">
        <v>181085.54230999999</v>
      </c>
      <c r="BV61" s="146">
        <v>170395.96833999999</v>
      </c>
      <c r="BW61" s="146">
        <v>142622.25795999999</v>
      </c>
      <c r="BX61" s="146">
        <v>154342.95267</v>
      </c>
      <c r="BY61" s="146">
        <v>648446.72128000006</v>
      </c>
      <c r="BZ61" s="83">
        <v>141995.65497</v>
      </c>
      <c r="CA61" s="83">
        <v>96124.567569999999</v>
      </c>
      <c r="CB61" s="83">
        <v>146545.75023999999</v>
      </c>
      <c r="CC61" s="83">
        <v>164190.56210000001</v>
      </c>
      <c r="CD61" s="83">
        <v>548856.53488000005</v>
      </c>
      <c r="CE61" s="83">
        <v>173981.93111</v>
      </c>
      <c r="CF61" s="83">
        <v>171714.00326999999</v>
      </c>
      <c r="CG61" s="83">
        <v>127949.67461</v>
      </c>
      <c r="CH61" s="83">
        <v>161581.18953999999</v>
      </c>
      <c r="CI61" s="83">
        <v>635226.79853000003</v>
      </c>
      <c r="CJ61" s="83">
        <v>167336.59307</v>
      </c>
      <c r="CK61" s="83">
        <v>186798.54368999999</v>
      </c>
      <c r="CL61" s="10" t="s">
        <v>77</v>
      </c>
      <c r="CM61" s="78" t="s">
        <v>78</v>
      </c>
    </row>
    <row r="62" spans="1:91" s="11" customFormat="1">
      <c r="A62" s="15">
        <v>71</v>
      </c>
      <c r="B62" s="79" t="s">
        <v>79</v>
      </c>
      <c r="C62" s="115">
        <v>3863.3</v>
      </c>
      <c r="D62" s="115">
        <v>1528.4</v>
      </c>
      <c r="E62" s="115">
        <v>730.6</v>
      </c>
      <c r="F62" s="115">
        <v>581</v>
      </c>
      <c r="G62" s="116">
        <v>6703.3</v>
      </c>
      <c r="H62" s="115">
        <v>643.5</v>
      </c>
      <c r="I62" s="115">
        <v>383</v>
      </c>
      <c r="J62" s="115">
        <v>556.9</v>
      </c>
      <c r="K62" s="115">
        <v>411.8</v>
      </c>
      <c r="L62" s="116">
        <v>1995.2</v>
      </c>
      <c r="M62" s="115">
        <v>427.8</v>
      </c>
      <c r="N62" s="115">
        <v>655.29999999999995</v>
      </c>
      <c r="O62" s="115">
        <v>627.1</v>
      </c>
      <c r="P62" s="115">
        <v>1013.6</v>
      </c>
      <c r="Q62" s="116">
        <v>2723.8</v>
      </c>
      <c r="R62" s="115">
        <v>759.7</v>
      </c>
      <c r="S62" s="115">
        <v>807.8</v>
      </c>
      <c r="T62" s="115">
        <v>1269.5</v>
      </c>
      <c r="U62" s="115">
        <v>1642.3</v>
      </c>
      <c r="V62" s="116">
        <v>4479.3</v>
      </c>
      <c r="W62" s="115">
        <v>1020.7</v>
      </c>
      <c r="X62" s="115">
        <v>510.2</v>
      </c>
      <c r="Y62" s="115">
        <v>588</v>
      </c>
      <c r="Z62" s="115">
        <v>1469.6</v>
      </c>
      <c r="AA62" s="116">
        <v>3588.5</v>
      </c>
      <c r="AB62" s="115">
        <v>1584.3</v>
      </c>
      <c r="AC62" s="115">
        <v>2308.1999999999998</v>
      </c>
      <c r="AD62" s="115">
        <v>881.2</v>
      </c>
      <c r="AE62" s="115">
        <v>1312.8</v>
      </c>
      <c r="AF62" s="116">
        <v>6086.5</v>
      </c>
      <c r="AG62" s="115">
        <v>767.6</v>
      </c>
      <c r="AH62" s="115">
        <v>4267.8</v>
      </c>
      <c r="AI62" s="115">
        <v>4565.1000000000004</v>
      </c>
      <c r="AJ62" s="115">
        <v>2156.9</v>
      </c>
      <c r="AK62" s="118">
        <v>11757.4</v>
      </c>
      <c r="AL62" s="119">
        <v>3080.3</v>
      </c>
      <c r="AM62" s="119">
        <v>2923.4</v>
      </c>
      <c r="AN62" s="119">
        <v>1480.5</v>
      </c>
      <c r="AO62" s="119">
        <v>1522.2</v>
      </c>
      <c r="AP62" s="119">
        <v>9006.4</v>
      </c>
      <c r="AQ62" s="120">
        <v>1784.7</v>
      </c>
      <c r="AR62" s="120">
        <v>3011.8</v>
      </c>
      <c r="AS62" s="121">
        <v>2340</v>
      </c>
      <c r="AT62" s="121">
        <v>1683.6</v>
      </c>
      <c r="AU62" s="121">
        <v>8820.1</v>
      </c>
      <c r="AV62" s="121">
        <v>1222.8</v>
      </c>
      <c r="AW62" s="121">
        <v>1856.3</v>
      </c>
      <c r="AX62" s="121">
        <v>2679.4</v>
      </c>
      <c r="AY62" s="122">
        <v>1780.9</v>
      </c>
      <c r="AZ62" s="122">
        <v>7539.4</v>
      </c>
      <c r="BA62" s="121">
        <v>1110.9000000000001</v>
      </c>
      <c r="BB62" s="125">
        <v>1062.2</v>
      </c>
      <c r="BC62" s="121">
        <v>3482.9</v>
      </c>
      <c r="BD62" s="123">
        <v>721.9</v>
      </c>
      <c r="BE62" s="121">
        <v>6377.9</v>
      </c>
      <c r="BF62" s="166">
        <v>474.27283</v>
      </c>
      <c r="BG62" s="87">
        <v>669.50072999999998</v>
      </c>
      <c r="BH62" s="87">
        <v>750.33930999999995</v>
      </c>
      <c r="BI62" s="87">
        <v>624.21085000000005</v>
      </c>
      <c r="BJ62" s="163">
        <f>IF(2518.32372="","-",2518.32372)</f>
        <v>2518.3237199999999</v>
      </c>
      <c r="BK62" s="87">
        <v>644.89867000000004</v>
      </c>
      <c r="BL62" s="87">
        <v>545.40413999999998</v>
      </c>
      <c r="BM62" s="87">
        <v>884.73347999999999</v>
      </c>
      <c r="BN62" s="87">
        <v>1131.33788</v>
      </c>
      <c r="BO62" s="87">
        <v>3206.37417</v>
      </c>
      <c r="BP62" s="87">
        <v>847.41282999999999</v>
      </c>
      <c r="BQ62" s="87">
        <v>829.33424000000002</v>
      </c>
      <c r="BR62" s="87">
        <v>579.17574999999999</v>
      </c>
      <c r="BS62" s="87">
        <v>751.54148999999995</v>
      </c>
      <c r="BT62" s="87">
        <v>3007.4643099999998</v>
      </c>
      <c r="BU62" s="147">
        <v>1154.55312</v>
      </c>
      <c r="BV62" s="147">
        <v>596.68074999999999</v>
      </c>
      <c r="BW62" s="147">
        <v>1837.1398099999999</v>
      </c>
      <c r="BX62" s="147">
        <v>619.20907999999997</v>
      </c>
      <c r="BY62" s="147">
        <v>4207.5827600000002</v>
      </c>
      <c r="BZ62" s="116">
        <v>613.21099000000004</v>
      </c>
      <c r="CA62" s="116">
        <v>379.40602000000001</v>
      </c>
      <c r="CB62" s="116">
        <v>371.76709</v>
      </c>
      <c r="CC62" s="116">
        <v>570.21097999999995</v>
      </c>
      <c r="CD62" s="116">
        <v>1934.5950800000001</v>
      </c>
      <c r="CE62" s="116">
        <v>454.27573999999998</v>
      </c>
      <c r="CF62" s="116">
        <v>624.73622999999998</v>
      </c>
      <c r="CG62" s="116">
        <v>623.21074999999996</v>
      </c>
      <c r="CH62" s="116">
        <v>601.73671999999999</v>
      </c>
      <c r="CI62" s="116">
        <v>2303.9594400000001</v>
      </c>
      <c r="CJ62" s="116">
        <v>574.61130000000003</v>
      </c>
      <c r="CK62" s="116">
        <v>1144.47811</v>
      </c>
      <c r="CL62" s="15">
        <v>71</v>
      </c>
      <c r="CM62" s="79" t="s">
        <v>79</v>
      </c>
    </row>
    <row r="63" spans="1:91" s="11" customFormat="1" ht="19.5" customHeight="1">
      <c r="A63" s="15">
        <v>72</v>
      </c>
      <c r="B63" s="79" t="s">
        <v>80</v>
      </c>
      <c r="C63" s="115">
        <v>3371.3</v>
      </c>
      <c r="D63" s="115">
        <v>1933.1</v>
      </c>
      <c r="E63" s="115">
        <v>1793.4</v>
      </c>
      <c r="F63" s="115">
        <v>3343.4</v>
      </c>
      <c r="G63" s="116">
        <v>10441.200000000001</v>
      </c>
      <c r="H63" s="115">
        <v>3443</v>
      </c>
      <c r="I63" s="115">
        <v>2381.1999999999998</v>
      </c>
      <c r="J63" s="115">
        <v>2176.5</v>
      </c>
      <c r="K63" s="115">
        <v>2198.1999999999998</v>
      </c>
      <c r="L63" s="116">
        <v>10198.9</v>
      </c>
      <c r="M63" s="115">
        <v>2912.2</v>
      </c>
      <c r="N63" s="115">
        <v>8230.2999999999993</v>
      </c>
      <c r="O63" s="115">
        <v>2242.1999999999998</v>
      </c>
      <c r="P63" s="115">
        <v>3954.7</v>
      </c>
      <c r="Q63" s="116">
        <v>17339.400000000001</v>
      </c>
      <c r="R63" s="115">
        <v>3251.8</v>
      </c>
      <c r="S63" s="115">
        <v>3137.5</v>
      </c>
      <c r="T63" s="115">
        <v>6018.5</v>
      </c>
      <c r="U63" s="115">
        <v>2928.6</v>
      </c>
      <c r="V63" s="116">
        <v>15336.4</v>
      </c>
      <c r="W63" s="115">
        <v>1623.3</v>
      </c>
      <c r="X63" s="115">
        <v>1829.5</v>
      </c>
      <c r="Y63" s="115">
        <v>1895.3</v>
      </c>
      <c r="Z63" s="115">
        <v>3278.7</v>
      </c>
      <c r="AA63" s="116">
        <v>8626.7999999999993</v>
      </c>
      <c r="AB63" s="115">
        <v>2470.1</v>
      </c>
      <c r="AC63" s="115">
        <v>3116.6</v>
      </c>
      <c r="AD63" s="115">
        <v>4898.3999999999996</v>
      </c>
      <c r="AE63" s="115">
        <v>11488.1</v>
      </c>
      <c r="AF63" s="116">
        <v>21973.200000000001</v>
      </c>
      <c r="AG63" s="115">
        <v>8934.7000000000007</v>
      </c>
      <c r="AH63" s="115">
        <v>7690.5</v>
      </c>
      <c r="AI63" s="115">
        <v>6954</v>
      </c>
      <c r="AJ63" s="115">
        <v>4621.1000000000004</v>
      </c>
      <c r="AK63" s="118">
        <v>28200.3</v>
      </c>
      <c r="AL63" s="119">
        <v>6235.9</v>
      </c>
      <c r="AM63" s="119">
        <v>6086.6</v>
      </c>
      <c r="AN63" s="119">
        <v>4730.3</v>
      </c>
      <c r="AO63" s="119">
        <v>2963.9</v>
      </c>
      <c r="AP63" s="119">
        <v>20016.7</v>
      </c>
      <c r="AQ63" s="119">
        <v>3817.9</v>
      </c>
      <c r="AR63" s="119">
        <v>4227.5</v>
      </c>
      <c r="AS63" s="119">
        <v>3418.6</v>
      </c>
      <c r="AT63" s="119">
        <v>2369.6</v>
      </c>
      <c r="AU63" s="119">
        <v>13833.6</v>
      </c>
      <c r="AV63" s="125">
        <v>3883</v>
      </c>
      <c r="AW63" s="121">
        <v>1952.2</v>
      </c>
      <c r="AX63" s="121">
        <v>3389.5</v>
      </c>
      <c r="AY63" s="122">
        <v>2498.6</v>
      </c>
      <c r="AZ63" s="122">
        <v>11723.3</v>
      </c>
      <c r="BA63" s="121">
        <v>2827</v>
      </c>
      <c r="BB63" s="125">
        <v>2197.1</v>
      </c>
      <c r="BC63" s="121">
        <v>2389.4</v>
      </c>
      <c r="BD63" s="123">
        <v>3720</v>
      </c>
      <c r="BE63" s="121">
        <v>11133.5</v>
      </c>
      <c r="BF63" s="166">
        <v>2204.96092</v>
      </c>
      <c r="BG63" s="87">
        <v>1906.78745</v>
      </c>
      <c r="BH63" s="87">
        <v>2778.2815099999998</v>
      </c>
      <c r="BI63" s="87">
        <v>3804.2314799999999</v>
      </c>
      <c r="BJ63" s="163">
        <f>IF(10694.26136="","-",10694.26136)</f>
        <v>10694.26136</v>
      </c>
      <c r="BK63" s="87">
        <v>1377.97207</v>
      </c>
      <c r="BL63" s="87">
        <v>2579.6816800000001</v>
      </c>
      <c r="BM63" s="87">
        <v>2726.3635100000001</v>
      </c>
      <c r="BN63" s="87">
        <v>3397.23362</v>
      </c>
      <c r="BO63" s="87">
        <v>10081.25088</v>
      </c>
      <c r="BP63" s="87">
        <v>3202.3918800000001</v>
      </c>
      <c r="BQ63" s="87">
        <v>3594.6157400000002</v>
      </c>
      <c r="BR63" s="87">
        <v>3973.5772499999998</v>
      </c>
      <c r="BS63" s="87">
        <v>2609.9404599999998</v>
      </c>
      <c r="BT63" s="87">
        <v>13380.52533</v>
      </c>
      <c r="BU63" s="147">
        <v>3342.6954099999998</v>
      </c>
      <c r="BV63" s="147">
        <v>3850.0281599999998</v>
      </c>
      <c r="BW63" s="147">
        <v>3284.6091900000001</v>
      </c>
      <c r="BX63" s="147">
        <v>3822.0004300000001</v>
      </c>
      <c r="BY63" s="147">
        <v>14299.333189999999</v>
      </c>
      <c r="BZ63" s="116">
        <v>1546.3425400000001</v>
      </c>
      <c r="CA63" s="116">
        <v>3468.3467999999998</v>
      </c>
      <c r="CB63" s="116">
        <v>4817.4548500000001</v>
      </c>
      <c r="CC63" s="116">
        <v>4998.0180300000002</v>
      </c>
      <c r="CD63" s="116">
        <v>14830.16222</v>
      </c>
      <c r="CE63" s="116">
        <v>4076.25</v>
      </c>
      <c r="CF63" s="116">
        <v>3236.3266400000002</v>
      </c>
      <c r="CG63" s="116">
        <v>3067.2379500000002</v>
      </c>
      <c r="CH63" s="116">
        <v>3192.7832899999999</v>
      </c>
      <c r="CI63" s="116">
        <v>13572.597879999999</v>
      </c>
      <c r="CJ63" s="116">
        <v>2161.6963099999998</v>
      </c>
      <c r="CK63" s="116">
        <v>3952.25362</v>
      </c>
      <c r="CL63" s="15">
        <v>72</v>
      </c>
      <c r="CM63" s="79" t="s">
        <v>80</v>
      </c>
    </row>
    <row r="64" spans="1:91" s="11" customFormat="1">
      <c r="A64" s="15">
        <v>73</v>
      </c>
      <c r="B64" s="79" t="s">
        <v>81</v>
      </c>
      <c r="C64" s="115">
        <v>120.8</v>
      </c>
      <c r="D64" s="115">
        <v>449.6</v>
      </c>
      <c r="E64" s="115">
        <v>32.4</v>
      </c>
      <c r="F64" s="115">
        <v>531</v>
      </c>
      <c r="G64" s="116">
        <v>1133.8</v>
      </c>
      <c r="H64" s="115">
        <v>273.3</v>
      </c>
      <c r="I64" s="115">
        <v>234.5</v>
      </c>
      <c r="J64" s="115">
        <v>410.1</v>
      </c>
      <c r="K64" s="115">
        <v>883.7</v>
      </c>
      <c r="L64" s="116">
        <v>1801.6</v>
      </c>
      <c r="M64" s="115">
        <v>1533.1</v>
      </c>
      <c r="N64" s="115">
        <v>1000.9</v>
      </c>
      <c r="O64" s="115">
        <v>957.6</v>
      </c>
      <c r="P64" s="115">
        <v>3927.1</v>
      </c>
      <c r="Q64" s="116">
        <v>7418.7</v>
      </c>
      <c r="R64" s="115">
        <v>649</v>
      </c>
      <c r="S64" s="115">
        <v>480.5</v>
      </c>
      <c r="T64" s="115">
        <v>1450.2</v>
      </c>
      <c r="U64" s="115">
        <v>700.5</v>
      </c>
      <c r="V64" s="116">
        <v>3280.2</v>
      </c>
      <c r="W64" s="115">
        <v>1539.8</v>
      </c>
      <c r="X64" s="115">
        <v>273.5</v>
      </c>
      <c r="Y64" s="115">
        <v>155.19999999999999</v>
      </c>
      <c r="Z64" s="115">
        <v>251.7</v>
      </c>
      <c r="AA64" s="116">
        <v>2220.1999999999998</v>
      </c>
      <c r="AB64" s="115">
        <v>482.1</v>
      </c>
      <c r="AC64" s="115">
        <v>371.1</v>
      </c>
      <c r="AD64" s="115">
        <v>1072.4000000000001</v>
      </c>
      <c r="AE64" s="115">
        <v>1221.7</v>
      </c>
      <c r="AF64" s="116">
        <v>3147.3</v>
      </c>
      <c r="AG64" s="115">
        <v>1488.6</v>
      </c>
      <c r="AH64" s="115">
        <v>1236.7</v>
      </c>
      <c r="AI64" s="115">
        <v>1849.3</v>
      </c>
      <c r="AJ64" s="115">
        <v>2047.2</v>
      </c>
      <c r="AK64" s="118">
        <v>6621.8</v>
      </c>
      <c r="AL64" s="119">
        <v>1275.5</v>
      </c>
      <c r="AM64" s="119">
        <v>756.5</v>
      </c>
      <c r="AN64" s="119">
        <v>868.1</v>
      </c>
      <c r="AO64" s="119">
        <v>1005.5</v>
      </c>
      <c r="AP64" s="119">
        <v>3905.6</v>
      </c>
      <c r="AQ64" s="120">
        <v>1450.3</v>
      </c>
      <c r="AR64" s="119">
        <v>730.3</v>
      </c>
      <c r="AS64" s="121">
        <v>917.6</v>
      </c>
      <c r="AT64" s="121">
        <v>672.7</v>
      </c>
      <c r="AU64" s="119">
        <v>3770.9</v>
      </c>
      <c r="AV64" s="121">
        <v>650.20000000000005</v>
      </c>
      <c r="AW64" s="121">
        <v>477.6</v>
      </c>
      <c r="AX64" s="125">
        <v>631.5</v>
      </c>
      <c r="AY64" s="122">
        <v>1154.2</v>
      </c>
      <c r="AZ64" s="122">
        <v>2913.5</v>
      </c>
      <c r="BA64" s="121">
        <v>748.3</v>
      </c>
      <c r="BB64" s="125">
        <v>622</v>
      </c>
      <c r="BC64" s="121">
        <v>594</v>
      </c>
      <c r="BD64" s="123">
        <v>616.6</v>
      </c>
      <c r="BE64" s="121">
        <v>2580.9</v>
      </c>
      <c r="BF64" s="166">
        <v>294.73464000000001</v>
      </c>
      <c r="BG64" s="87">
        <v>748.84754999999996</v>
      </c>
      <c r="BH64" s="87">
        <v>362.90386999999998</v>
      </c>
      <c r="BI64" s="87">
        <v>755.36333000000002</v>
      </c>
      <c r="BJ64" s="163">
        <f>IF(2161.84939="","-",2161.84939)</f>
        <v>2161.8493899999999</v>
      </c>
      <c r="BK64" s="87">
        <v>339.13218999999998</v>
      </c>
      <c r="BL64" s="87">
        <v>348.75869999999998</v>
      </c>
      <c r="BM64" s="87">
        <v>494.39895999999999</v>
      </c>
      <c r="BN64" s="87">
        <v>344.17691000000002</v>
      </c>
      <c r="BO64" s="87">
        <v>1526.46676</v>
      </c>
      <c r="BP64" s="87">
        <v>423.12144000000001</v>
      </c>
      <c r="BQ64" s="87">
        <v>587.05097999999998</v>
      </c>
      <c r="BR64" s="87">
        <v>701.52820999999994</v>
      </c>
      <c r="BS64" s="87">
        <v>556.32209</v>
      </c>
      <c r="BT64" s="87">
        <v>2268.0227199999999</v>
      </c>
      <c r="BU64" s="147">
        <v>533.63630000000001</v>
      </c>
      <c r="BV64" s="147">
        <v>700.94827999999995</v>
      </c>
      <c r="BW64" s="147">
        <v>647.02993000000004</v>
      </c>
      <c r="BX64" s="147">
        <v>671.79462000000001</v>
      </c>
      <c r="BY64" s="147">
        <v>2553.40913</v>
      </c>
      <c r="BZ64" s="116">
        <v>531.21267999999998</v>
      </c>
      <c r="CA64" s="116">
        <v>1096.57728</v>
      </c>
      <c r="CB64" s="116">
        <v>648.29508999999996</v>
      </c>
      <c r="CC64" s="116">
        <v>709.67084</v>
      </c>
      <c r="CD64" s="116">
        <v>2985.7558899999999</v>
      </c>
      <c r="CE64" s="116">
        <v>1502.9681800000001</v>
      </c>
      <c r="CF64" s="116">
        <v>897.21646999999996</v>
      </c>
      <c r="CG64" s="116">
        <v>998.67683</v>
      </c>
      <c r="CH64" s="116">
        <v>782.63495</v>
      </c>
      <c r="CI64" s="116">
        <v>4181.4964300000001</v>
      </c>
      <c r="CJ64" s="116">
        <v>760.10281999999995</v>
      </c>
      <c r="CK64" s="116">
        <v>1511.10751</v>
      </c>
      <c r="CL64" s="15">
        <v>73</v>
      </c>
      <c r="CM64" s="79" t="s">
        <v>81</v>
      </c>
    </row>
    <row r="65" spans="1:91" s="11" customFormat="1" ht="31.5">
      <c r="A65" s="15">
        <v>74</v>
      </c>
      <c r="B65" s="79" t="s">
        <v>82</v>
      </c>
      <c r="C65" s="115">
        <v>2461</v>
      </c>
      <c r="D65" s="115">
        <v>4324.1000000000004</v>
      </c>
      <c r="E65" s="115">
        <v>3662.7</v>
      </c>
      <c r="F65" s="115">
        <v>4537</v>
      </c>
      <c r="G65" s="116">
        <v>14984.8</v>
      </c>
      <c r="H65" s="115">
        <v>3891.4</v>
      </c>
      <c r="I65" s="115">
        <v>3600.6</v>
      </c>
      <c r="J65" s="115">
        <v>5944</v>
      </c>
      <c r="K65" s="115">
        <v>4000.8</v>
      </c>
      <c r="L65" s="116">
        <v>17436.8</v>
      </c>
      <c r="M65" s="115">
        <v>3772.8</v>
      </c>
      <c r="N65" s="115">
        <v>4446</v>
      </c>
      <c r="O65" s="115">
        <v>6193.2</v>
      </c>
      <c r="P65" s="115">
        <v>7415.5</v>
      </c>
      <c r="Q65" s="116">
        <v>21827.5</v>
      </c>
      <c r="R65" s="115">
        <v>5058.3</v>
      </c>
      <c r="S65" s="115">
        <v>5707.6</v>
      </c>
      <c r="T65" s="115">
        <v>7277.7</v>
      </c>
      <c r="U65" s="115">
        <v>6325.9</v>
      </c>
      <c r="V65" s="116">
        <v>24369.5</v>
      </c>
      <c r="W65" s="115">
        <v>3593</v>
      </c>
      <c r="X65" s="115">
        <v>4910.1000000000004</v>
      </c>
      <c r="Y65" s="115">
        <v>4587.5</v>
      </c>
      <c r="Z65" s="115">
        <v>5068</v>
      </c>
      <c r="AA65" s="116">
        <v>18158.599999999999</v>
      </c>
      <c r="AB65" s="115">
        <v>3787.9</v>
      </c>
      <c r="AC65" s="115">
        <v>5171.7</v>
      </c>
      <c r="AD65" s="115">
        <v>9383.2999999999993</v>
      </c>
      <c r="AE65" s="115">
        <v>11702.5</v>
      </c>
      <c r="AF65" s="116">
        <v>30045.4</v>
      </c>
      <c r="AG65" s="115">
        <v>11106.6</v>
      </c>
      <c r="AH65" s="115">
        <v>22335.4</v>
      </c>
      <c r="AI65" s="115">
        <v>13842.9</v>
      </c>
      <c r="AJ65" s="115">
        <v>12683.8</v>
      </c>
      <c r="AK65" s="118">
        <v>59968.7</v>
      </c>
      <c r="AL65" s="119">
        <v>11588.6</v>
      </c>
      <c r="AM65" s="119">
        <v>11358.5</v>
      </c>
      <c r="AN65" s="119">
        <v>14035.3</v>
      </c>
      <c r="AO65" s="119">
        <v>8285.9</v>
      </c>
      <c r="AP65" s="119">
        <v>45268.3</v>
      </c>
      <c r="AQ65" s="120">
        <v>11897.3</v>
      </c>
      <c r="AR65" s="119">
        <v>11533.2</v>
      </c>
      <c r="AS65" s="119">
        <v>10475.799999999999</v>
      </c>
      <c r="AT65" s="119">
        <v>11953.2</v>
      </c>
      <c r="AU65" s="119">
        <v>45859.5</v>
      </c>
      <c r="AV65" s="125">
        <v>8837.2999999999993</v>
      </c>
      <c r="AW65" s="121">
        <v>10629.7</v>
      </c>
      <c r="AX65" s="125">
        <v>10036.1</v>
      </c>
      <c r="AY65" s="122">
        <v>9636.7999999999993</v>
      </c>
      <c r="AZ65" s="122">
        <v>39139.9</v>
      </c>
      <c r="BA65" s="121">
        <v>7972</v>
      </c>
      <c r="BB65" s="125">
        <v>7304.8</v>
      </c>
      <c r="BC65" s="125">
        <v>9882.2999999999993</v>
      </c>
      <c r="BD65" s="123">
        <v>11102.7</v>
      </c>
      <c r="BE65" s="121">
        <v>36261.800000000003</v>
      </c>
      <c r="BF65" s="166">
        <v>8393.7228799999993</v>
      </c>
      <c r="BG65" s="87">
        <v>6253.9931500000002</v>
      </c>
      <c r="BH65" s="87">
        <v>7667.0724799999998</v>
      </c>
      <c r="BI65" s="87">
        <v>6141.8743000000004</v>
      </c>
      <c r="BJ65" s="163">
        <f>IF(28456.66281="","-",28456.66281)</f>
        <v>28456.662810000002</v>
      </c>
      <c r="BK65" s="87">
        <v>5913.4628300000004</v>
      </c>
      <c r="BL65" s="87">
        <v>8472.7847899999997</v>
      </c>
      <c r="BM65" s="87">
        <v>7961.6752200000001</v>
      </c>
      <c r="BN65" s="87">
        <v>7271.2154200000004</v>
      </c>
      <c r="BO65" s="87">
        <v>29619.13826</v>
      </c>
      <c r="BP65" s="87">
        <v>4910.9152100000001</v>
      </c>
      <c r="BQ65" s="87">
        <v>4952.4400400000004</v>
      </c>
      <c r="BR65" s="87">
        <v>5265.1214900000004</v>
      </c>
      <c r="BS65" s="87">
        <v>5087.8550699999996</v>
      </c>
      <c r="BT65" s="87">
        <v>20216.33181</v>
      </c>
      <c r="BU65" s="147">
        <v>4406.4679900000001</v>
      </c>
      <c r="BV65" s="147">
        <v>7310.8600900000001</v>
      </c>
      <c r="BW65" s="147">
        <v>6139.44938</v>
      </c>
      <c r="BX65" s="147">
        <v>6175.6770900000001</v>
      </c>
      <c r="BY65" s="147">
        <v>24032.454549999999</v>
      </c>
      <c r="BZ65" s="116">
        <v>5498.2973499999998</v>
      </c>
      <c r="CA65" s="116">
        <v>4149.5983299999998</v>
      </c>
      <c r="CB65" s="116">
        <v>5758.90236</v>
      </c>
      <c r="CC65" s="116">
        <v>4750.3801800000001</v>
      </c>
      <c r="CD65" s="116">
        <v>20157.178220000002</v>
      </c>
      <c r="CE65" s="116">
        <v>5897.0509400000001</v>
      </c>
      <c r="CF65" s="116">
        <v>6478.0234</v>
      </c>
      <c r="CG65" s="116">
        <v>6435.5510400000003</v>
      </c>
      <c r="CH65" s="116">
        <v>6397.6432699999996</v>
      </c>
      <c r="CI65" s="116">
        <v>25208.268650000002</v>
      </c>
      <c r="CJ65" s="116">
        <v>6759.50288</v>
      </c>
      <c r="CK65" s="116">
        <v>6762.8497799999996</v>
      </c>
      <c r="CL65" s="15">
        <v>74</v>
      </c>
      <c r="CM65" s="79" t="s">
        <v>82</v>
      </c>
    </row>
    <row r="66" spans="1:91" s="11" customFormat="1" ht="31.5">
      <c r="A66" s="15">
        <v>75</v>
      </c>
      <c r="B66" s="79" t="s">
        <v>83</v>
      </c>
      <c r="C66" s="115">
        <v>89.6</v>
      </c>
      <c r="D66" s="115">
        <v>197.5</v>
      </c>
      <c r="E66" s="115">
        <v>381.9</v>
      </c>
      <c r="F66" s="115">
        <v>210.4</v>
      </c>
      <c r="G66" s="116">
        <v>879.4</v>
      </c>
      <c r="H66" s="115">
        <v>269.8</v>
      </c>
      <c r="I66" s="115">
        <v>314.39999999999998</v>
      </c>
      <c r="J66" s="115">
        <v>251.3</v>
      </c>
      <c r="K66" s="115">
        <v>406.1</v>
      </c>
      <c r="L66" s="116">
        <v>1241.5999999999999</v>
      </c>
      <c r="M66" s="115">
        <v>294.2</v>
      </c>
      <c r="N66" s="115">
        <v>525.79999999999995</v>
      </c>
      <c r="O66" s="115">
        <v>581.70000000000005</v>
      </c>
      <c r="P66" s="115">
        <v>522.79999999999995</v>
      </c>
      <c r="Q66" s="116">
        <v>1924.5</v>
      </c>
      <c r="R66" s="115">
        <v>732.4</v>
      </c>
      <c r="S66" s="115">
        <v>710.7</v>
      </c>
      <c r="T66" s="115">
        <v>288.10000000000002</v>
      </c>
      <c r="U66" s="115">
        <v>264.10000000000002</v>
      </c>
      <c r="V66" s="116">
        <v>1995.3</v>
      </c>
      <c r="W66" s="115">
        <v>172.9</v>
      </c>
      <c r="X66" s="115">
        <v>329.6</v>
      </c>
      <c r="Y66" s="115">
        <v>176.6</v>
      </c>
      <c r="Z66" s="115">
        <v>522</v>
      </c>
      <c r="AA66" s="116">
        <v>1201.0999999999999</v>
      </c>
      <c r="AB66" s="115">
        <v>151.19999999999999</v>
      </c>
      <c r="AC66" s="115">
        <v>212.8</v>
      </c>
      <c r="AD66" s="115">
        <v>137.30000000000001</v>
      </c>
      <c r="AE66" s="115">
        <v>329.2</v>
      </c>
      <c r="AF66" s="116">
        <v>830.5</v>
      </c>
      <c r="AG66" s="115">
        <v>165.3</v>
      </c>
      <c r="AH66" s="115">
        <v>283.3</v>
      </c>
      <c r="AI66" s="115">
        <v>142.1</v>
      </c>
      <c r="AJ66" s="115">
        <v>196.7</v>
      </c>
      <c r="AK66" s="118">
        <v>787.4</v>
      </c>
      <c r="AL66" s="119">
        <v>168.9</v>
      </c>
      <c r="AM66" s="119">
        <v>364</v>
      </c>
      <c r="AN66" s="119">
        <v>172.8</v>
      </c>
      <c r="AO66" s="119">
        <v>310.39999999999998</v>
      </c>
      <c r="AP66" s="119">
        <v>1016.1</v>
      </c>
      <c r="AQ66" s="119">
        <v>143.6</v>
      </c>
      <c r="AR66" s="119">
        <v>293.5</v>
      </c>
      <c r="AS66" s="119">
        <v>317.10000000000002</v>
      </c>
      <c r="AT66" s="119">
        <v>295.10000000000002</v>
      </c>
      <c r="AU66" s="119">
        <v>1049.3</v>
      </c>
      <c r="AV66" s="121">
        <v>134.5</v>
      </c>
      <c r="AW66" s="121">
        <v>249.7</v>
      </c>
      <c r="AX66" s="125">
        <v>360.8</v>
      </c>
      <c r="AY66" s="122">
        <v>348.1</v>
      </c>
      <c r="AZ66" s="122">
        <v>1093.0999999999999</v>
      </c>
      <c r="BA66" s="121">
        <v>198.2</v>
      </c>
      <c r="BB66" s="125">
        <v>188.4</v>
      </c>
      <c r="BC66" s="121">
        <v>279</v>
      </c>
      <c r="BD66" s="123">
        <v>257.8</v>
      </c>
      <c r="BE66" s="121">
        <v>923.4</v>
      </c>
      <c r="BF66" s="166">
        <v>166.64580000000001</v>
      </c>
      <c r="BG66" s="87">
        <v>249.84298000000001</v>
      </c>
      <c r="BH66" s="87">
        <v>1625.4042099999999</v>
      </c>
      <c r="BI66" s="87">
        <v>210.29903999999999</v>
      </c>
      <c r="BJ66" s="163">
        <f>IF(2252.19203="","-",2252.19203)</f>
        <v>2252.1920300000002</v>
      </c>
      <c r="BK66" s="87">
        <v>204.78085999999999</v>
      </c>
      <c r="BL66" s="87">
        <v>209.03286</v>
      </c>
      <c r="BM66" s="87">
        <v>196.82527999999999</v>
      </c>
      <c r="BN66" s="87">
        <v>397.49473</v>
      </c>
      <c r="BO66" s="87">
        <v>1008.13373</v>
      </c>
      <c r="BP66" s="87">
        <v>351.91228000000001</v>
      </c>
      <c r="BQ66" s="87">
        <v>244.60916</v>
      </c>
      <c r="BR66" s="87">
        <v>351.94152000000003</v>
      </c>
      <c r="BS66" s="87">
        <v>209.81067999999999</v>
      </c>
      <c r="BT66" s="87">
        <v>1158.2736399999999</v>
      </c>
      <c r="BU66" s="147">
        <v>215.08493999999999</v>
      </c>
      <c r="BV66" s="147">
        <v>216.29130000000001</v>
      </c>
      <c r="BW66" s="147">
        <v>408.66806000000003</v>
      </c>
      <c r="BX66" s="147">
        <v>529.53615000000002</v>
      </c>
      <c r="BY66" s="147">
        <v>1369.5804499999999</v>
      </c>
      <c r="BZ66" s="116">
        <v>293.58479999999997</v>
      </c>
      <c r="CA66" s="116">
        <v>354.5693</v>
      </c>
      <c r="CB66" s="116">
        <v>756.67035999999996</v>
      </c>
      <c r="CC66" s="116">
        <v>742.73357999999996</v>
      </c>
      <c r="CD66" s="116">
        <v>2147.5580399999999</v>
      </c>
      <c r="CE66" s="116">
        <v>530.76900000000001</v>
      </c>
      <c r="CF66" s="116">
        <v>497.41505000000001</v>
      </c>
      <c r="CG66" s="116">
        <v>442.42079000000001</v>
      </c>
      <c r="CH66" s="116">
        <v>468.44002</v>
      </c>
      <c r="CI66" s="116">
        <v>1939.04486</v>
      </c>
      <c r="CJ66" s="116">
        <v>623.79341999999997</v>
      </c>
      <c r="CK66" s="116">
        <v>1027.20703</v>
      </c>
      <c r="CL66" s="15">
        <v>75</v>
      </c>
      <c r="CM66" s="79" t="s">
        <v>83</v>
      </c>
    </row>
    <row r="67" spans="1:91" s="11" customFormat="1" ht="36" customHeight="1">
      <c r="A67" s="15">
        <v>76</v>
      </c>
      <c r="B67" s="79" t="s">
        <v>84</v>
      </c>
      <c r="C67" s="115">
        <v>530.20000000000005</v>
      </c>
      <c r="D67" s="115">
        <v>571.5</v>
      </c>
      <c r="E67" s="115">
        <v>828</v>
      </c>
      <c r="F67" s="115">
        <v>453</v>
      </c>
      <c r="G67" s="116">
        <v>2382.6999999999998</v>
      </c>
      <c r="H67" s="115">
        <v>236.3</v>
      </c>
      <c r="I67" s="115">
        <v>383.4</v>
      </c>
      <c r="J67" s="115">
        <v>950.7</v>
      </c>
      <c r="K67" s="115">
        <v>1164.9000000000001</v>
      </c>
      <c r="L67" s="116">
        <v>2735.3</v>
      </c>
      <c r="M67" s="115">
        <v>1172.8</v>
      </c>
      <c r="N67" s="115">
        <v>822.8</v>
      </c>
      <c r="O67" s="115">
        <v>742.6</v>
      </c>
      <c r="P67" s="115">
        <v>457</v>
      </c>
      <c r="Q67" s="116">
        <v>3195.2</v>
      </c>
      <c r="R67" s="115">
        <v>371.2</v>
      </c>
      <c r="S67" s="115">
        <v>304.3</v>
      </c>
      <c r="T67" s="115">
        <v>1396.3</v>
      </c>
      <c r="U67" s="115">
        <v>1067.3</v>
      </c>
      <c r="V67" s="116">
        <v>3139.1</v>
      </c>
      <c r="W67" s="115">
        <v>570.20000000000005</v>
      </c>
      <c r="X67" s="115">
        <v>588.29999999999995</v>
      </c>
      <c r="Y67" s="115">
        <v>583.20000000000005</v>
      </c>
      <c r="Z67" s="115">
        <v>598.29999999999995</v>
      </c>
      <c r="AA67" s="116">
        <v>2340</v>
      </c>
      <c r="AB67" s="115">
        <v>334.9</v>
      </c>
      <c r="AC67" s="115">
        <v>377.3</v>
      </c>
      <c r="AD67" s="115">
        <v>2062.1</v>
      </c>
      <c r="AE67" s="115">
        <v>3372.2</v>
      </c>
      <c r="AF67" s="116">
        <v>6146.5</v>
      </c>
      <c r="AG67" s="115">
        <v>2719.2</v>
      </c>
      <c r="AH67" s="115">
        <v>3607.8</v>
      </c>
      <c r="AI67" s="115">
        <v>1525.1</v>
      </c>
      <c r="AJ67" s="115">
        <v>2747.8</v>
      </c>
      <c r="AK67" s="118">
        <v>10599.9</v>
      </c>
      <c r="AL67" s="119">
        <v>1641</v>
      </c>
      <c r="AM67" s="119">
        <v>1222</v>
      </c>
      <c r="AN67" s="119">
        <v>967.4</v>
      </c>
      <c r="AO67" s="119">
        <v>681</v>
      </c>
      <c r="AP67" s="119">
        <v>4511.3999999999996</v>
      </c>
      <c r="AQ67" s="119">
        <v>660</v>
      </c>
      <c r="AR67" s="119">
        <v>578.1</v>
      </c>
      <c r="AS67" s="119">
        <v>946.7</v>
      </c>
      <c r="AT67" s="119">
        <v>898.5</v>
      </c>
      <c r="AU67" s="119">
        <v>3083.3</v>
      </c>
      <c r="AV67" s="121">
        <v>1047.2</v>
      </c>
      <c r="AW67" s="121">
        <v>777.6</v>
      </c>
      <c r="AX67" s="125">
        <v>978.8</v>
      </c>
      <c r="AY67" s="122">
        <v>520.4</v>
      </c>
      <c r="AZ67" s="122">
        <v>3324</v>
      </c>
      <c r="BA67" s="121">
        <v>932.3</v>
      </c>
      <c r="BB67" s="121">
        <v>1362.4</v>
      </c>
      <c r="BC67" s="121">
        <v>573.1</v>
      </c>
      <c r="BD67" s="123">
        <v>894.9</v>
      </c>
      <c r="BE67" s="121">
        <v>3762.7</v>
      </c>
      <c r="BF67" s="166">
        <v>468.12648999999999</v>
      </c>
      <c r="BG67" s="87">
        <v>903.12332000000004</v>
      </c>
      <c r="BH67" s="87">
        <v>1007.42204</v>
      </c>
      <c r="BI67" s="87">
        <v>584.08393000000001</v>
      </c>
      <c r="BJ67" s="163">
        <f>IF(2962.75578="","-",2962.75578)</f>
        <v>2962.75578</v>
      </c>
      <c r="BK67" s="87">
        <v>620.31502</v>
      </c>
      <c r="BL67" s="87">
        <v>1686.72595</v>
      </c>
      <c r="BM67" s="87">
        <v>818.22756000000004</v>
      </c>
      <c r="BN67" s="87">
        <v>695.63549999999998</v>
      </c>
      <c r="BO67" s="87">
        <v>3820.9040300000001</v>
      </c>
      <c r="BP67" s="87">
        <v>534.06431999999995</v>
      </c>
      <c r="BQ67" s="87">
        <v>1729.4308599999999</v>
      </c>
      <c r="BR67" s="87">
        <v>893.88810999999998</v>
      </c>
      <c r="BS67" s="87">
        <v>583.04073000000005</v>
      </c>
      <c r="BT67" s="87">
        <v>3740.4240199999999</v>
      </c>
      <c r="BU67" s="147">
        <v>1060.7533000000001</v>
      </c>
      <c r="BV67" s="147">
        <v>621.79537000000005</v>
      </c>
      <c r="BW67" s="147">
        <v>814.83046999999999</v>
      </c>
      <c r="BX67" s="147">
        <v>1851.3490300000001</v>
      </c>
      <c r="BY67" s="147">
        <v>4348.7281700000003</v>
      </c>
      <c r="BZ67" s="116">
        <v>446.81349</v>
      </c>
      <c r="CA67" s="116">
        <v>822.28179999999998</v>
      </c>
      <c r="CB67" s="116">
        <v>555.03267000000005</v>
      </c>
      <c r="CC67" s="116">
        <v>687.85041999999999</v>
      </c>
      <c r="CD67" s="116">
        <v>2511.97838</v>
      </c>
      <c r="CE67" s="116">
        <v>817.61694</v>
      </c>
      <c r="CF67" s="116">
        <v>776.08992000000001</v>
      </c>
      <c r="CG67" s="116">
        <v>460.61723999999998</v>
      </c>
      <c r="CH67" s="116">
        <v>645.38316999999995</v>
      </c>
      <c r="CI67" s="116">
        <v>2699.7072699999999</v>
      </c>
      <c r="CJ67" s="116">
        <v>414.33695999999998</v>
      </c>
      <c r="CK67" s="116">
        <v>938.00572</v>
      </c>
      <c r="CL67" s="15">
        <v>76</v>
      </c>
      <c r="CM67" s="79" t="s">
        <v>84</v>
      </c>
    </row>
    <row r="68" spans="1:91" s="11" customFormat="1" ht="33.75" customHeight="1">
      <c r="A68" s="15">
        <v>77</v>
      </c>
      <c r="B68" s="79" t="s">
        <v>85</v>
      </c>
      <c r="C68" s="115">
        <v>2219.4</v>
      </c>
      <c r="D68" s="115">
        <v>3133.8</v>
      </c>
      <c r="E68" s="115">
        <v>3451.3</v>
      </c>
      <c r="F68" s="115">
        <v>3016.1</v>
      </c>
      <c r="G68" s="116">
        <v>11820.6</v>
      </c>
      <c r="H68" s="115">
        <v>2498.5</v>
      </c>
      <c r="I68" s="115">
        <v>7655.6</v>
      </c>
      <c r="J68" s="115">
        <v>3859.4</v>
      </c>
      <c r="K68" s="115">
        <v>4890.8</v>
      </c>
      <c r="L68" s="116">
        <v>18904.3</v>
      </c>
      <c r="M68" s="115">
        <v>5382</v>
      </c>
      <c r="N68" s="115">
        <v>9529.5</v>
      </c>
      <c r="O68" s="115">
        <v>9006.2999999999993</v>
      </c>
      <c r="P68" s="115">
        <v>15317.7</v>
      </c>
      <c r="Q68" s="116">
        <v>39235.5</v>
      </c>
      <c r="R68" s="115">
        <v>17054.3</v>
      </c>
      <c r="S68" s="115">
        <v>29896.3</v>
      </c>
      <c r="T68" s="115">
        <v>41399.5</v>
      </c>
      <c r="U68" s="115">
        <v>27329.9</v>
      </c>
      <c r="V68" s="116">
        <v>115680</v>
      </c>
      <c r="W68" s="115">
        <v>21980</v>
      </c>
      <c r="X68" s="115">
        <v>25814</v>
      </c>
      <c r="Y68" s="115">
        <v>27308.3</v>
      </c>
      <c r="Z68" s="115">
        <v>28857.4</v>
      </c>
      <c r="AA68" s="116">
        <v>103959.7</v>
      </c>
      <c r="AB68" s="115">
        <v>24993.4</v>
      </c>
      <c r="AC68" s="115">
        <v>26962.5</v>
      </c>
      <c r="AD68" s="115">
        <v>23790.1</v>
      </c>
      <c r="AE68" s="115">
        <v>27895.8</v>
      </c>
      <c r="AF68" s="116">
        <v>103641.8</v>
      </c>
      <c r="AG68" s="115">
        <v>32230.6</v>
      </c>
      <c r="AH68" s="115">
        <v>44053.1</v>
      </c>
      <c r="AI68" s="115">
        <v>43942.2</v>
      </c>
      <c r="AJ68" s="115">
        <v>44178</v>
      </c>
      <c r="AK68" s="118">
        <v>164403.9</v>
      </c>
      <c r="AL68" s="119">
        <v>47219</v>
      </c>
      <c r="AM68" s="119">
        <v>49436.2</v>
      </c>
      <c r="AN68" s="119">
        <v>43596.2</v>
      </c>
      <c r="AO68" s="119">
        <v>52738.7</v>
      </c>
      <c r="AP68" s="119">
        <v>192990.1</v>
      </c>
      <c r="AQ68" s="119">
        <v>52475.4</v>
      </c>
      <c r="AR68" s="119">
        <v>66595.600000000006</v>
      </c>
      <c r="AS68" s="119">
        <v>60526.400000000001</v>
      </c>
      <c r="AT68" s="119">
        <v>59088.2</v>
      </c>
      <c r="AU68" s="119">
        <v>238685.6</v>
      </c>
      <c r="AV68" s="121">
        <v>58231.3</v>
      </c>
      <c r="AW68" s="121">
        <v>65413</v>
      </c>
      <c r="AX68" s="125">
        <v>60516.1</v>
      </c>
      <c r="AY68" s="122">
        <v>60027.6</v>
      </c>
      <c r="AZ68" s="122">
        <v>244188</v>
      </c>
      <c r="BA68" s="125">
        <v>57834.2</v>
      </c>
      <c r="BB68" s="125">
        <v>62033.3</v>
      </c>
      <c r="BC68" s="121">
        <v>59462.9</v>
      </c>
      <c r="BD68" s="123">
        <v>56219.3</v>
      </c>
      <c r="BE68" s="121">
        <v>235549.7</v>
      </c>
      <c r="BF68" s="166">
        <v>51964.983659999998</v>
      </c>
      <c r="BG68" s="87">
        <v>62697.541899999997</v>
      </c>
      <c r="BH68" s="87">
        <v>65260.863019999997</v>
      </c>
      <c r="BI68" s="87">
        <v>69166.650110000002</v>
      </c>
      <c r="BJ68" s="163">
        <f>IF(249090.03869="","-",249090.03869)</f>
        <v>249090.03868999999</v>
      </c>
      <c r="BK68" s="87">
        <v>69513.74669</v>
      </c>
      <c r="BL68" s="87">
        <v>78427.501980000001</v>
      </c>
      <c r="BM68" s="87">
        <v>89251.778820000007</v>
      </c>
      <c r="BN68" s="97">
        <v>104306.24000000001</v>
      </c>
      <c r="BO68" s="87">
        <v>341499.26322999998</v>
      </c>
      <c r="BP68" s="87">
        <v>107801.43947</v>
      </c>
      <c r="BQ68" s="87">
        <v>129078.12114</v>
      </c>
      <c r="BR68" s="87">
        <v>134866.70704000001</v>
      </c>
      <c r="BS68" s="87">
        <v>149521.14709000001</v>
      </c>
      <c r="BT68" s="87">
        <v>521267.41473999998</v>
      </c>
      <c r="BU68" s="87">
        <v>160971.67551999999</v>
      </c>
      <c r="BV68" s="147">
        <v>150557.20363</v>
      </c>
      <c r="BW68" s="147">
        <v>124745.63127</v>
      </c>
      <c r="BX68" s="147">
        <v>134897.10188999999</v>
      </c>
      <c r="BY68" s="147">
        <v>571171.61231</v>
      </c>
      <c r="BZ68" s="116">
        <v>126021.5015</v>
      </c>
      <c r="CA68" s="116">
        <v>81596.048379999993</v>
      </c>
      <c r="CB68" s="116">
        <v>126170.25440000001</v>
      </c>
      <c r="CC68" s="116">
        <v>140879.32985000001</v>
      </c>
      <c r="CD68" s="116">
        <v>474667.13413000002</v>
      </c>
      <c r="CE68" s="116">
        <v>148790.76</v>
      </c>
      <c r="CF68" s="116">
        <v>144119.52679</v>
      </c>
      <c r="CG68" s="116">
        <v>99763.318329999995</v>
      </c>
      <c r="CH68" s="116">
        <v>129412.39952000001</v>
      </c>
      <c r="CI68" s="116">
        <v>522086.00464</v>
      </c>
      <c r="CJ68" s="116">
        <v>132865.53224</v>
      </c>
      <c r="CK68" s="116">
        <v>148370.91106000001</v>
      </c>
      <c r="CL68" s="15">
        <v>77</v>
      </c>
      <c r="CM68" s="79" t="s">
        <v>85</v>
      </c>
    </row>
    <row r="69" spans="1:91" s="11" customFormat="1">
      <c r="A69" s="15">
        <v>78</v>
      </c>
      <c r="B69" s="79" t="s">
        <v>86</v>
      </c>
      <c r="C69" s="115">
        <v>1435.5</v>
      </c>
      <c r="D69" s="115">
        <v>2644.3</v>
      </c>
      <c r="E69" s="115">
        <v>2940.7</v>
      </c>
      <c r="F69" s="115">
        <v>2436.9</v>
      </c>
      <c r="G69" s="116">
        <v>9457.4</v>
      </c>
      <c r="H69" s="115">
        <v>3096.6</v>
      </c>
      <c r="I69" s="115">
        <v>3300.9</v>
      </c>
      <c r="J69" s="115">
        <v>3283.6</v>
      </c>
      <c r="K69" s="115">
        <v>2107.6</v>
      </c>
      <c r="L69" s="116">
        <v>11788.7</v>
      </c>
      <c r="M69" s="115">
        <v>3759.2</v>
      </c>
      <c r="N69" s="115">
        <v>2981.2</v>
      </c>
      <c r="O69" s="115">
        <v>3774.8</v>
      </c>
      <c r="P69" s="115">
        <v>4241.1000000000004</v>
      </c>
      <c r="Q69" s="116">
        <v>14756.3</v>
      </c>
      <c r="R69" s="115">
        <v>4040.1</v>
      </c>
      <c r="S69" s="115">
        <v>3511.9</v>
      </c>
      <c r="T69" s="115">
        <v>2347.6999999999998</v>
      </c>
      <c r="U69" s="115">
        <v>2937.4</v>
      </c>
      <c r="V69" s="116">
        <v>12837.1</v>
      </c>
      <c r="W69" s="115">
        <v>2177.1</v>
      </c>
      <c r="X69" s="115">
        <v>2691</v>
      </c>
      <c r="Y69" s="115">
        <v>2652.4</v>
      </c>
      <c r="Z69" s="115">
        <v>3674.5</v>
      </c>
      <c r="AA69" s="116">
        <v>11195</v>
      </c>
      <c r="AB69" s="115">
        <v>4407.1000000000004</v>
      </c>
      <c r="AC69" s="115">
        <v>3663.9</v>
      </c>
      <c r="AD69" s="115">
        <v>3193.9</v>
      </c>
      <c r="AE69" s="115">
        <v>1927.8</v>
      </c>
      <c r="AF69" s="116">
        <v>13192.7</v>
      </c>
      <c r="AG69" s="115">
        <v>5781.9</v>
      </c>
      <c r="AH69" s="115">
        <v>13498.3</v>
      </c>
      <c r="AI69" s="115">
        <v>10516.4</v>
      </c>
      <c r="AJ69" s="115">
        <v>7521.5</v>
      </c>
      <c r="AK69" s="118">
        <v>37318.1</v>
      </c>
      <c r="AL69" s="119">
        <v>11584.5</v>
      </c>
      <c r="AM69" s="119">
        <v>10651.6</v>
      </c>
      <c r="AN69" s="119">
        <v>13553.1</v>
      </c>
      <c r="AO69" s="119">
        <v>8493</v>
      </c>
      <c r="AP69" s="119">
        <v>44282.2</v>
      </c>
      <c r="AQ69" s="119">
        <v>14513.2</v>
      </c>
      <c r="AR69" s="119">
        <v>10270.4</v>
      </c>
      <c r="AS69" s="119">
        <v>7187.1</v>
      </c>
      <c r="AT69" s="119">
        <v>6664.7</v>
      </c>
      <c r="AU69" s="119">
        <v>38635.4</v>
      </c>
      <c r="AV69" s="121">
        <v>5822.1</v>
      </c>
      <c r="AW69" s="121">
        <v>5011.5</v>
      </c>
      <c r="AX69" s="121">
        <v>3650.4</v>
      </c>
      <c r="AY69" s="122">
        <v>3494</v>
      </c>
      <c r="AZ69" s="122">
        <v>17978</v>
      </c>
      <c r="BA69" s="121">
        <v>2901.6</v>
      </c>
      <c r="BB69" s="125">
        <v>2870.6</v>
      </c>
      <c r="BC69" s="121">
        <v>3021.6</v>
      </c>
      <c r="BD69" s="123">
        <v>2727</v>
      </c>
      <c r="BE69" s="121">
        <v>11520.8</v>
      </c>
      <c r="BF69" s="166">
        <v>5162.8290699999998</v>
      </c>
      <c r="BG69" s="87">
        <v>6793.6814400000003</v>
      </c>
      <c r="BH69" s="87">
        <v>5968.1121499999999</v>
      </c>
      <c r="BI69" s="87">
        <v>8348.2586699999993</v>
      </c>
      <c r="BJ69" s="163">
        <f>IF(26272.88133="","-",26272.88133)</f>
        <v>26272.88133</v>
      </c>
      <c r="BK69" s="87">
        <v>7256.0298000000003</v>
      </c>
      <c r="BL69" s="87">
        <v>7870.8815500000001</v>
      </c>
      <c r="BM69" s="87">
        <v>4596.8989899999997</v>
      </c>
      <c r="BN69" s="87">
        <v>5336.3725299999996</v>
      </c>
      <c r="BO69" s="87">
        <v>25060.182870000001</v>
      </c>
      <c r="BP69" s="87">
        <v>4376.4703799999997</v>
      </c>
      <c r="BQ69" s="87">
        <v>5258.8350600000003</v>
      </c>
      <c r="BR69" s="87">
        <v>5296.32096</v>
      </c>
      <c r="BS69" s="87">
        <v>5215.5051800000001</v>
      </c>
      <c r="BT69" s="87">
        <v>20147.131580000001</v>
      </c>
      <c r="BU69" s="147">
        <v>6923.7919499999998</v>
      </c>
      <c r="BV69" s="147">
        <v>6255.9743699999999</v>
      </c>
      <c r="BW69" s="147">
        <v>4573.58698</v>
      </c>
      <c r="BX69" s="147">
        <v>5633.5398800000003</v>
      </c>
      <c r="BY69" s="147">
        <v>23386.893179999999</v>
      </c>
      <c r="BZ69" s="116">
        <v>6958.4376099999999</v>
      </c>
      <c r="CA69" s="116">
        <v>4083.5084299999999</v>
      </c>
      <c r="CB69" s="116">
        <v>7309.2217799999999</v>
      </c>
      <c r="CC69" s="116">
        <v>10704.12523</v>
      </c>
      <c r="CD69" s="116">
        <v>29055.29305</v>
      </c>
      <c r="CE69" s="116">
        <v>11644.304469999999</v>
      </c>
      <c r="CF69" s="116">
        <v>14997.71091</v>
      </c>
      <c r="CG69" s="116">
        <v>15648.286260000001</v>
      </c>
      <c r="CH69" s="116">
        <v>19698.911459999999</v>
      </c>
      <c r="CI69" s="116">
        <v>61989.213100000001</v>
      </c>
      <c r="CJ69" s="116">
        <v>23119.14573</v>
      </c>
      <c r="CK69" s="116">
        <v>21613.22049</v>
      </c>
      <c r="CL69" s="15">
        <v>78</v>
      </c>
      <c r="CM69" s="79" t="s">
        <v>86</v>
      </c>
    </row>
    <row r="70" spans="1:91" s="11" customFormat="1">
      <c r="A70" s="15">
        <v>79</v>
      </c>
      <c r="B70" s="79" t="s">
        <v>87</v>
      </c>
      <c r="C70" s="115">
        <v>476.5</v>
      </c>
      <c r="D70" s="115">
        <v>1257.0999999999999</v>
      </c>
      <c r="E70" s="115">
        <v>504.9</v>
      </c>
      <c r="F70" s="115">
        <v>1355.6</v>
      </c>
      <c r="G70" s="116">
        <v>3594.1</v>
      </c>
      <c r="H70" s="115">
        <v>997.3</v>
      </c>
      <c r="I70" s="115">
        <v>335.5</v>
      </c>
      <c r="J70" s="115">
        <v>389.2</v>
      </c>
      <c r="K70" s="115">
        <v>215.6</v>
      </c>
      <c r="L70" s="116">
        <v>1937.6</v>
      </c>
      <c r="M70" s="115">
        <v>214</v>
      </c>
      <c r="N70" s="115">
        <v>428.4</v>
      </c>
      <c r="O70" s="115">
        <v>251.2</v>
      </c>
      <c r="P70" s="115">
        <v>64.599999999999994</v>
      </c>
      <c r="Q70" s="116">
        <v>958.2</v>
      </c>
      <c r="R70" s="115">
        <v>478</v>
      </c>
      <c r="S70" s="115">
        <v>435.4</v>
      </c>
      <c r="T70" s="115">
        <v>501.6</v>
      </c>
      <c r="U70" s="115">
        <v>783.9</v>
      </c>
      <c r="V70" s="116">
        <v>2198.9</v>
      </c>
      <c r="W70" s="115">
        <v>156</v>
      </c>
      <c r="X70" s="115">
        <v>299.7</v>
      </c>
      <c r="Y70" s="115">
        <v>1528.4</v>
      </c>
      <c r="Z70" s="115">
        <v>906</v>
      </c>
      <c r="AA70" s="116">
        <v>2890.1</v>
      </c>
      <c r="AB70" s="115">
        <v>2178.9</v>
      </c>
      <c r="AC70" s="115">
        <v>1145.9000000000001</v>
      </c>
      <c r="AD70" s="115">
        <v>344.9</v>
      </c>
      <c r="AE70" s="115">
        <v>3782.6</v>
      </c>
      <c r="AF70" s="116">
        <v>7452.3</v>
      </c>
      <c r="AG70" s="115">
        <v>3927.4</v>
      </c>
      <c r="AH70" s="115">
        <v>1262.0999999999999</v>
      </c>
      <c r="AI70" s="115">
        <v>1410.9</v>
      </c>
      <c r="AJ70" s="115">
        <v>1777.2</v>
      </c>
      <c r="AK70" s="118">
        <v>8377.6</v>
      </c>
      <c r="AL70" s="119">
        <v>5574.9</v>
      </c>
      <c r="AM70" s="119">
        <v>1035.3</v>
      </c>
      <c r="AN70" s="119">
        <v>10089.299999999999</v>
      </c>
      <c r="AO70" s="119">
        <v>1152.7</v>
      </c>
      <c r="AP70" s="119">
        <v>17852.2</v>
      </c>
      <c r="AQ70" s="120">
        <v>676.7</v>
      </c>
      <c r="AR70" s="120">
        <v>585.1</v>
      </c>
      <c r="AS70" s="119">
        <v>1250.8</v>
      </c>
      <c r="AT70" s="121">
        <v>4642.5</v>
      </c>
      <c r="AU70" s="119">
        <v>7155.1</v>
      </c>
      <c r="AV70" s="121">
        <v>160.1</v>
      </c>
      <c r="AW70" s="121">
        <v>162.9</v>
      </c>
      <c r="AX70" s="121">
        <v>317.5</v>
      </c>
      <c r="AY70" s="122">
        <v>8419.7999999999993</v>
      </c>
      <c r="AZ70" s="122">
        <v>9060.2999999999993</v>
      </c>
      <c r="BA70" s="121">
        <v>246.6</v>
      </c>
      <c r="BB70" s="125">
        <v>2396.1</v>
      </c>
      <c r="BC70" s="121">
        <v>2382.6</v>
      </c>
      <c r="BD70" s="123">
        <v>368.5</v>
      </c>
      <c r="BE70" s="121">
        <v>5393.8</v>
      </c>
      <c r="BF70" s="166">
        <v>197.82830999999999</v>
      </c>
      <c r="BG70" s="87">
        <v>48.708320000000001</v>
      </c>
      <c r="BH70" s="87">
        <v>112.32698000000001</v>
      </c>
      <c r="BI70" s="87">
        <v>187.29687000000001</v>
      </c>
      <c r="BJ70" s="163">
        <f>IF(546.16048="","-",546.16048)</f>
        <v>546.16048000000001</v>
      </c>
      <c r="BK70" s="87">
        <v>11770.66223</v>
      </c>
      <c r="BL70" s="87">
        <v>820.44596000000001</v>
      </c>
      <c r="BM70" s="87">
        <v>2727.5565999999999</v>
      </c>
      <c r="BN70" s="87">
        <v>254.23848000000001</v>
      </c>
      <c r="BO70" s="87">
        <v>15572.903270000001</v>
      </c>
      <c r="BP70" s="87">
        <v>59.196930000000002</v>
      </c>
      <c r="BQ70" s="87">
        <v>111.69055</v>
      </c>
      <c r="BR70" s="87">
        <v>253.48399000000001</v>
      </c>
      <c r="BS70" s="87">
        <v>655.31560999999999</v>
      </c>
      <c r="BT70" s="87">
        <v>1079.6870799999999</v>
      </c>
      <c r="BU70" s="147">
        <v>2476.8837800000001</v>
      </c>
      <c r="BV70" s="147">
        <v>286.18639000000002</v>
      </c>
      <c r="BW70" s="147">
        <v>171.31287</v>
      </c>
      <c r="BX70" s="147">
        <v>142.74449999999999</v>
      </c>
      <c r="BY70" s="147">
        <v>3077.12754</v>
      </c>
      <c r="BZ70" s="116">
        <v>86.254009999999994</v>
      </c>
      <c r="CA70" s="116">
        <v>174.23123000000001</v>
      </c>
      <c r="CB70" s="116">
        <v>158.15163999999999</v>
      </c>
      <c r="CC70" s="116">
        <v>148.24298999999999</v>
      </c>
      <c r="CD70" s="116">
        <v>566.87986999999998</v>
      </c>
      <c r="CE70" s="116">
        <v>267.93583999999998</v>
      </c>
      <c r="CF70" s="116">
        <v>86.957859999999997</v>
      </c>
      <c r="CG70" s="116">
        <v>510.35541999999998</v>
      </c>
      <c r="CH70" s="116">
        <v>381.25713999999999</v>
      </c>
      <c r="CI70" s="116">
        <v>1246.5062600000001</v>
      </c>
      <c r="CJ70" s="116">
        <v>57.871409999999997</v>
      </c>
      <c r="CK70" s="116">
        <v>1478.51037</v>
      </c>
      <c r="CL70" s="15">
        <v>79</v>
      </c>
      <c r="CM70" s="79" t="s">
        <v>87</v>
      </c>
    </row>
    <row r="71" spans="1:91" s="11" customFormat="1">
      <c r="A71" s="10" t="s">
        <v>88</v>
      </c>
      <c r="B71" s="78" t="s">
        <v>89</v>
      </c>
      <c r="C71" s="90">
        <v>57502.1</v>
      </c>
      <c r="D71" s="90">
        <v>56340.1</v>
      </c>
      <c r="E71" s="90">
        <v>67639.600000000006</v>
      </c>
      <c r="F71" s="90">
        <v>60861.3</v>
      </c>
      <c r="G71" s="83">
        <v>242343.1</v>
      </c>
      <c r="H71" s="90">
        <v>63643.7</v>
      </c>
      <c r="I71" s="90">
        <v>67277.3</v>
      </c>
      <c r="J71" s="90">
        <v>79995.199999999997</v>
      </c>
      <c r="K71" s="90">
        <v>89478</v>
      </c>
      <c r="L71" s="83">
        <v>300394.2</v>
      </c>
      <c r="M71" s="90">
        <v>85447.2</v>
      </c>
      <c r="N71" s="90">
        <v>90981.4</v>
      </c>
      <c r="O71" s="90">
        <v>99970.1</v>
      </c>
      <c r="P71" s="90">
        <v>111352.3</v>
      </c>
      <c r="Q71" s="83">
        <v>387751</v>
      </c>
      <c r="R71" s="90">
        <v>108385.9</v>
      </c>
      <c r="S71" s="90">
        <v>114372.7</v>
      </c>
      <c r="T71" s="90">
        <v>119071.7</v>
      </c>
      <c r="U71" s="90">
        <v>104943.4</v>
      </c>
      <c r="V71" s="83">
        <v>446773.7</v>
      </c>
      <c r="W71" s="90">
        <v>78361</v>
      </c>
      <c r="X71" s="90">
        <v>78871.899999999994</v>
      </c>
      <c r="Y71" s="90">
        <v>88771.8</v>
      </c>
      <c r="Z71" s="90">
        <v>89512.8</v>
      </c>
      <c r="AA71" s="83">
        <v>335517.5</v>
      </c>
      <c r="AB71" s="90">
        <v>75753.2</v>
      </c>
      <c r="AC71" s="90">
        <v>83833.3</v>
      </c>
      <c r="AD71" s="90">
        <v>92850.4</v>
      </c>
      <c r="AE71" s="90">
        <v>106548.6</v>
      </c>
      <c r="AF71" s="83">
        <v>358985.5</v>
      </c>
      <c r="AG71" s="90">
        <v>103489.7</v>
      </c>
      <c r="AH71" s="90">
        <v>125473.7</v>
      </c>
      <c r="AI71" s="90">
        <v>137904.9</v>
      </c>
      <c r="AJ71" s="90">
        <v>136717.4</v>
      </c>
      <c r="AK71" s="91">
        <v>503585.7</v>
      </c>
      <c r="AL71" s="86">
        <v>123275</v>
      </c>
      <c r="AM71" s="86">
        <v>123969.5</v>
      </c>
      <c r="AN71" s="86">
        <v>124042.1</v>
      </c>
      <c r="AO71" s="86">
        <v>116768.5</v>
      </c>
      <c r="AP71" s="86">
        <v>488055.1</v>
      </c>
      <c r="AQ71" s="86">
        <v>114171.5</v>
      </c>
      <c r="AR71" s="86">
        <v>125339.1</v>
      </c>
      <c r="AS71" s="112">
        <v>138793.20000000001</v>
      </c>
      <c r="AT71" s="112">
        <v>134151</v>
      </c>
      <c r="AU71" s="86">
        <v>512454.8</v>
      </c>
      <c r="AV71" s="82">
        <v>127040.9</v>
      </c>
      <c r="AW71" s="86">
        <v>137492.79999999999</v>
      </c>
      <c r="AX71" s="86">
        <v>132914.4</v>
      </c>
      <c r="AY71" s="113">
        <v>119553.4</v>
      </c>
      <c r="AZ71" s="86">
        <v>517001.5</v>
      </c>
      <c r="BA71" s="86">
        <v>100085.5</v>
      </c>
      <c r="BB71" s="86">
        <v>110142.3</v>
      </c>
      <c r="BC71" s="86">
        <v>110316.7</v>
      </c>
      <c r="BD71" s="86">
        <v>106092.4</v>
      </c>
      <c r="BE71" s="86">
        <v>426636.9</v>
      </c>
      <c r="BF71" s="84">
        <v>108253.09368999999</v>
      </c>
      <c r="BG71" s="84">
        <v>117283.6493</v>
      </c>
      <c r="BH71" s="84">
        <v>127287.24017999999</v>
      </c>
      <c r="BI71" s="84">
        <v>118335.81366</v>
      </c>
      <c r="BJ71" s="84">
        <v>471159.79683000001</v>
      </c>
      <c r="BK71" s="84">
        <v>120234.68423</v>
      </c>
      <c r="BL71" s="85">
        <v>126628.64786</v>
      </c>
      <c r="BM71" s="86">
        <v>141202.88868999999</v>
      </c>
      <c r="BN71" s="96">
        <v>149080.48000000001</v>
      </c>
      <c r="BO71" s="84">
        <v>537146.69816000003</v>
      </c>
      <c r="BP71" s="96">
        <v>154029.41464</v>
      </c>
      <c r="BQ71" s="96">
        <v>157538.64369999999</v>
      </c>
      <c r="BR71" s="96">
        <v>151606.78859000001</v>
      </c>
      <c r="BS71" s="96">
        <v>148918.21150999999</v>
      </c>
      <c r="BT71" s="96">
        <v>612093.05844000005</v>
      </c>
      <c r="BU71" s="84">
        <v>137208.47795</v>
      </c>
      <c r="BV71" s="146">
        <v>148793.21608000001</v>
      </c>
      <c r="BW71" s="146">
        <v>150497.06539999999</v>
      </c>
      <c r="BX71" s="146">
        <v>144052.93940999999</v>
      </c>
      <c r="BY71" s="146">
        <v>580551.69883999997</v>
      </c>
      <c r="BZ71" s="83">
        <v>129566.20948</v>
      </c>
      <c r="CA71" s="83">
        <v>92764.9997</v>
      </c>
      <c r="CB71" s="83">
        <v>145290.82983999999</v>
      </c>
      <c r="CC71" s="83">
        <v>150760.58655000001</v>
      </c>
      <c r="CD71" s="83">
        <v>518382.62556999997</v>
      </c>
      <c r="CE71" s="83">
        <v>140426.98201000001</v>
      </c>
      <c r="CF71" s="83">
        <v>149295.10206</v>
      </c>
      <c r="CG71" s="83">
        <v>141699.79688000001</v>
      </c>
      <c r="CH71" s="83">
        <v>158935.11504999999</v>
      </c>
      <c r="CI71" s="83">
        <v>590356.99600000004</v>
      </c>
      <c r="CJ71" s="83">
        <v>149557.34533000001</v>
      </c>
      <c r="CK71" s="83">
        <v>161694.36530999999</v>
      </c>
      <c r="CL71" s="10" t="s">
        <v>88</v>
      </c>
      <c r="CM71" s="78" t="s">
        <v>89</v>
      </c>
    </row>
    <row r="72" spans="1:91" s="11" customFormat="1" ht="31.5">
      <c r="A72" s="15">
        <v>81</v>
      </c>
      <c r="B72" s="79" t="s">
        <v>90</v>
      </c>
      <c r="C72" s="115">
        <v>534.1</v>
      </c>
      <c r="D72" s="115">
        <v>447</v>
      </c>
      <c r="E72" s="115">
        <v>672.1</v>
      </c>
      <c r="F72" s="115">
        <v>917.7</v>
      </c>
      <c r="G72" s="116">
        <v>2570.9</v>
      </c>
      <c r="H72" s="115">
        <v>692</v>
      </c>
      <c r="I72" s="115">
        <v>859.5</v>
      </c>
      <c r="J72" s="115">
        <v>1045.7</v>
      </c>
      <c r="K72" s="115">
        <v>1157.5</v>
      </c>
      <c r="L72" s="116">
        <v>3754.7</v>
      </c>
      <c r="M72" s="115">
        <v>1715.3</v>
      </c>
      <c r="N72" s="115">
        <v>1400.9</v>
      </c>
      <c r="O72" s="115">
        <v>1330.4</v>
      </c>
      <c r="P72" s="115">
        <v>1758</v>
      </c>
      <c r="Q72" s="116">
        <v>6204.6</v>
      </c>
      <c r="R72" s="115">
        <v>1230.4000000000001</v>
      </c>
      <c r="S72" s="115">
        <v>1770.7</v>
      </c>
      <c r="T72" s="115">
        <v>1158.4000000000001</v>
      </c>
      <c r="U72" s="115">
        <v>1678.1</v>
      </c>
      <c r="V72" s="116">
        <v>5837.6</v>
      </c>
      <c r="W72" s="115">
        <v>725.6</v>
      </c>
      <c r="X72" s="115">
        <v>500</v>
      </c>
      <c r="Y72" s="115">
        <v>687.4</v>
      </c>
      <c r="Z72" s="115">
        <v>939</v>
      </c>
      <c r="AA72" s="116">
        <v>2852</v>
      </c>
      <c r="AB72" s="115">
        <v>490.8</v>
      </c>
      <c r="AC72" s="115">
        <v>500.6</v>
      </c>
      <c r="AD72" s="115">
        <v>498.9</v>
      </c>
      <c r="AE72" s="115">
        <v>1094.9000000000001</v>
      </c>
      <c r="AF72" s="116">
        <v>2585.1999999999998</v>
      </c>
      <c r="AG72" s="115">
        <v>960.6</v>
      </c>
      <c r="AH72" s="115">
        <v>2270.3000000000002</v>
      </c>
      <c r="AI72" s="115">
        <v>1967.8</v>
      </c>
      <c r="AJ72" s="115">
        <v>3222.4</v>
      </c>
      <c r="AK72" s="118">
        <v>8421.1</v>
      </c>
      <c r="AL72" s="119">
        <v>1934</v>
      </c>
      <c r="AM72" s="119">
        <v>1667.3</v>
      </c>
      <c r="AN72" s="119">
        <v>2663.3</v>
      </c>
      <c r="AO72" s="119">
        <v>2419.8000000000002</v>
      </c>
      <c r="AP72" s="119">
        <v>8684.4</v>
      </c>
      <c r="AQ72" s="120">
        <v>2062.1999999999998</v>
      </c>
      <c r="AR72" s="120">
        <v>1408.5</v>
      </c>
      <c r="AS72" s="119">
        <v>2654.4</v>
      </c>
      <c r="AT72" s="119">
        <v>1500.3</v>
      </c>
      <c r="AU72" s="119">
        <v>7625.4</v>
      </c>
      <c r="AV72" s="121">
        <v>891.8</v>
      </c>
      <c r="AW72" s="121">
        <v>1077.5999999999999</v>
      </c>
      <c r="AX72" s="125">
        <v>657.6</v>
      </c>
      <c r="AY72" s="122">
        <v>691.7</v>
      </c>
      <c r="AZ72" s="122">
        <v>3318.7</v>
      </c>
      <c r="BA72" s="121">
        <v>856.8</v>
      </c>
      <c r="BB72" s="121">
        <v>826.1</v>
      </c>
      <c r="BC72" s="121">
        <v>592</v>
      </c>
      <c r="BD72" s="123">
        <v>1055.5</v>
      </c>
      <c r="BE72" s="121">
        <v>3330.4</v>
      </c>
      <c r="BF72" s="87">
        <v>912.56384000000003</v>
      </c>
      <c r="BG72" s="87">
        <v>1071.7122199999999</v>
      </c>
      <c r="BH72" s="87">
        <v>1761.5766000000001</v>
      </c>
      <c r="BI72" s="87">
        <v>2469.8038000000001</v>
      </c>
      <c r="BJ72" s="87">
        <v>6215.6564600000002</v>
      </c>
      <c r="BK72" s="87">
        <v>2428.8259499999999</v>
      </c>
      <c r="BL72" s="87">
        <v>2507.5496199999998</v>
      </c>
      <c r="BM72" s="87">
        <v>1922.4075</v>
      </c>
      <c r="BN72" s="87">
        <v>2241.7737699999998</v>
      </c>
      <c r="BO72" s="87">
        <v>9100.5568399999993</v>
      </c>
      <c r="BP72" s="87">
        <v>1791.5978299999999</v>
      </c>
      <c r="BQ72" s="87">
        <v>2011.53469</v>
      </c>
      <c r="BR72" s="87">
        <v>1845.0518300000001</v>
      </c>
      <c r="BS72" s="87">
        <v>2808.14327</v>
      </c>
      <c r="BT72" s="87">
        <v>8456.32762</v>
      </c>
      <c r="BU72" s="147">
        <v>2249.6609800000001</v>
      </c>
      <c r="BV72" s="147">
        <v>1835.86562</v>
      </c>
      <c r="BW72" s="147">
        <v>2480.9374899999998</v>
      </c>
      <c r="BX72" s="147">
        <v>2719.3853600000002</v>
      </c>
      <c r="BY72" s="147">
        <v>9285.8494499999997</v>
      </c>
      <c r="BZ72" s="116">
        <v>2086.4897099999998</v>
      </c>
      <c r="CA72" s="116">
        <v>3304.4623999999999</v>
      </c>
      <c r="CB72" s="116">
        <v>2455.8971099999999</v>
      </c>
      <c r="CC72" s="116">
        <v>3891.7025699999999</v>
      </c>
      <c r="CD72" s="116">
        <v>11738.55179</v>
      </c>
      <c r="CE72" s="116">
        <v>4103.7711399999998</v>
      </c>
      <c r="CF72" s="116">
        <v>4425.7511699999995</v>
      </c>
      <c r="CG72" s="116">
        <v>2773.0521100000001</v>
      </c>
      <c r="CH72" s="116">
        <v>3932.0605399999999</v>
      </c>
      <c r="CI72" s="116">
        <v>15234.634959999999</v>
      </c>
      <c r="CJ72" s="116">
        <v>4713.1905500000003</v>
      </c>
      <c r="CK72" s="116">
        <v>3751.5221900000001</v>
      </c>
      <c r="CL72" s="15">
        <v>81</v>
      </c>
      <c r="CM72" s="79" t="s">
        <v>90</v>
      </c>
    </row>
    <row r="73" spans="1:91" s="11" customFormat="1">
      <c r="A73" s="15">
        <v>82</v>
      </c>
      <c r="B73" s="79" t="s">
        <v>91</v>
      </c>
      <c r="C73" s="115">
        <v>1985.5</v>
      </c>
      <c r="D73" s="115">
        <v>2146.3000000000002</v>
      </c>
      <c r="E73" s="115">
        <v>2212.8000000000002</v>
      </c>
      <c r="F73" s="115">
        <v>3871.8</v>
      </c>
      <c r="G73" s="116">
        <v>10216.4</v>
      </c>
      <c r="H73" s="115">
        <v>3123.7</v>
      </c>
      <c r="I73" s="115">
        <v>4056.7</v>
      </c>
      <c r="J73" s="115">
        <v>4114.2</v>
      </c>
      <c r="K73" s="115">
        <v>6253.5</v>
      </c>
      <c r="L73" s="116">
        <v>17548.099999999999</v>
      </c>
      <c r="M73" s="115">
        <v>6045.5</v>
      </c>
      <c r="N73" s="115">
        <v>6462.1</v>
      </c>
      <c r="O73" s="115">
        <v>7002.3</v>
      </c>
      <c r="P73" s="115">
        <v>11167.8</v>
      </c>
      <c r="Q73" s="116">
        <v>30677.7</v>
      </c>
      <c r="R73" s="115">
        <v>9727.2000000000007</v>
      </c>
      <c r="S73" s="115">
        <v>10975.6</v>
      </c>
      <c r="T73" s="115">
        <v>10819.9</v>
      </c>
      <c r="U73" s="115">
        <v>12562.2</v>
      </c>
      <c r="V73" s="116">
        <v>44084.9</v>
      </c>
      <c r="W73" s="115">
        <v>5837.5</v>
      </c>
      <c r="X73" s="115">
        <v>5385.3</v>
      </c>
      <c r="Y73" s="115">
        <v>5951</v>
      </c>
      <c r="Z73" s="115">
        <v>8599.5</v>
      </c>
      <c r="AA73" s="116">
        <v>25773.3</v>
      </c>
      <c r="AB73" s="115">
        <v>5748.9</v>
      </c>
      <c r="AC73" s="115">
        <v>7835.2</v>
      </c>
      <c r="AD73" s="115">
        <v>9107.2000000000007</v>
      </c>
      <c r="AE73" s="115">
        <v>15979.2</v>
      </c>
      <c r="AF73" s="116">
        <v>38670.5</v>
      </c>
      <c r="AG73" s="115">
        <v>15424.5</v>
      </c>
      <c r="AH73" s="115">
        <v>21523.7</v>
      </c>
      <c r="AI73" s="115">
        <v>20872.3</v>
      </c>
      <c r="AJ73" s="115">
        <v>25479.7</v>
      </c>
      <c r="AK73" s="118">
        <v>83300.2</v>
      </c>
      <c r="AL73" s="119">
        <v>21612.799999999999</v>
      </c>
      <c r="AM73" s="119">
        <v>23106</v>
      </c>
      <c r="AN73" s="119">
        <v>22876.1</v>
      </c>
      <c r="AO73" s="119">
        <v>23999.4</v>
      </c>
      <c r="AP73" s="119">
        <v>91594.3</v>
      </c>
      <c r="AQ73" s="119">
        <v>23802.400000000001</v>
      </c>
      <c r="AR73" s="119">
        <v>25602.5</v>
      </c>
      <c r="AS73" s="121">
        <v>25291.4</v>
      </c>
      <c r="AT73" s="121">
        <v>31180.9</v>
      </c>
      <c r="AU73" s="121">
        <v>105877.2</v>
      </c>
      <c r="AV73" s="121">
        <v>27010.799999999999</v>
      </c>
      <c r="AW73" s="121">
        <v>26655.4</v>
      </c>
      <c r="AX73" s="125">
        <v>26868</v>
      </c>
      <c r="AY73" s="122">
        <v>28400.6</v>
      </c>
      <c r="AZ73" s="122">
        <v>108934.8</v>
      </c>
      <c r="BA73" s="121">
        <v>22900.3</v>
      </c>
      <c r="BB73" s="121">
        <v>22411</v>
      </c>
      <c r="BC73" s="121">
        <v>25048.799999999999</v>
      </c>
      <c r="BD73" s="123">
        <v>27418.7</v>
      </c>
      <c r="BE73" s="121">
        <v>97778.8</v>
      </c>
      <c r="BF73" s="87">
        <v>28044.213110000001</v>
      </c>
      <c r="BG73" s="87">
        <v>29702.0262</v>
      </c>
      <c r="BH73" s="87">
        <v>32927.204919999996</v>
      </c>
      <c r="BI73" s="87">
        <v>31646.093430000001</v>
      </c>
      <c r="BJ73" s="87">
        <v>122319.53766</v>
      </c>
      <c r="BK73" s="87">
        <v>29474.194210000001</v>
      </c>
      <c r="BL73" s="87">
        <v>31526.43316</v>
      </c>
      <c r="BM73" s="87">
        <v>35070.52059</v>
      </c>
      <c r="BN73" s="87">
        <v>38942.103060000001</v>
      </c>
      <c r="BO73" s="87">
        <v>135013.25102</v>
      </c>
      <c r="BP73" s="87">
        <v>39801.924449999999</v>
      </c>
      <c r="BQ73" s="87">
        <v>40318.967669999998</v>
      </c>
      <c r="BR73" s="87">
        <v>38288.092290000001</v>
      </c>
      <c r="BS73" s="87">
        <v>39279.896269999997</v>
      </c>
      <c r="BT73" s="87">
        <v>157688.88068</v>
      </c>
      <c r="BU73" s="87">
        <v>36250.88392</v>
      </c>
      <c r="BV73" s="147">
        <v>35785.600359999997</v>
      </c>
      <c r="BW73" s="147">
        <v>37400.695820000001</v>
      </c>
      <c r="BX73" s="147">
        <v>35774.02104</v>
      </c>
      <c r="BY73" s="147">
        <v>145211.20113999999</v>
      </c>
      <c r="BZ73" s="116">
        <v>34451.929349999999</v>
      </c>
      <c r="CA73" s="116">
        <v>19027.987140000001</v>
      </c>
      <c r="CB73" s="116">
        <v>39705.718330000003</v>
      </c>
      <c r="CC73" s="116">
        <v>46196.386769999997</v>
      </c>
      <c r="CD73" s="116">
        <v>139382.02158999999</v>
      </c>
      <c r="CE73" s="116">
        <v>44031.074520000002</v>
      </c>
      <c r="CF73" s="116">
        <v>36455.9666</v>
      </c>
      <c r="CG73" s="116">
        <v>35541.27781</v>
      </c>
      <c r="CH73" s="116">
        <v>41187.171710000002</v>
      </c>
      <c r="CI73" s="116">
        <v>157215.49064</v>
      </c>
      <c r="CJ73" s="116">
        <v>39056.00879</v>
      </c>
      <c r="CK73" s="116">
        <v>35888.982109999997</v>
      </c>
      <c r="CL73" s="15">
        <v>82</v>
      </c>
      <c r="CM73" s="79" t="s">
        <v>91</v>
      </c>
    </row>
    <row r="74" spans="1:91" s="11" customFormat="1">
      <c r="A74" s="15">
        <v>83</v>
      </c>
      <c r="B74" s="79" t="s">
        <v>92</v>
      </c>
      <c r="C74" s="115">
        <v>2504.3000000000002</v>
      </c>
      <c r="D74" s="115">
        <v>2747.8</v>
      </c>
      <c r="E74" s="115">
        <v>2680.6</v>
      </c>
      <c r="F74" s="115">
        <v>2932.8</v>
      </c>
      <c r="G74" s="116">
        <v>10865.5</v>
      </c>
      <c r="H74" s="115">
        <v>2948</v>
      </c>
      <c r="I74" s="115">
        <v>3101.9</v>
      </c>
      <c r="J74" s="115">
        <v>3275.9</v>
      </c>
      <c r="K74" s="115">
        <v>3801.7</v>
      </c>
      <c r="L74" s="116">
        <v>13127.5</v>
      </c>
      <c r="M74" s="115">
        <v>3975.6</v>
      </c>
      <c r="N74" s="115">
        <v>4495.8</v>
      </c>
      <c r="O74" s="115">
        <v>3756.9</v>
      </c>
      <c r="P74" s="115">
        <v>5259.2</v>
      </c>
      <c r="Q74" s="116">
        <v>17487.5</v>
      </c>
      <c r="R74" s="115">
        <v>5698.2</v>
      </c>
      <c r="S74" s="115">
        <v>5618.4</v>
      </c>
      <c r="T74" s="115">
        <v>5577.6</v>
      </c>
      <c r="U74" s="115">
        <v>4509.3</v>
      </c>
      <c r="V74" s="116">
        <v>21403.5</v>
      </c>
      <c r="W74" s="115">
        <v>3173.4</v>
      </c>
      <c r="X74" s="115">
        <v>3408</v>
      </c>
      <c r="Y74" s="115">
        <v>3321.9</v>
      </c>
      <c r="Z74" s="115">
        <v>4408.1000000000004</v>
      </c>
      <c r="AA74" s="116">
        <v>14311.4</v>
      </c>
      <c r="AB74" s="115">
        <v>3182.5</v>
      </c>
      <c r="AC74" s="115">
        <v>3776.3</v>
      </c>
      <c r="AD74" s="115">
        <v>3278.7</v>
      </c>
      <c r="AE74" s="115">
        <v>4840.8</v>
      </c>
      <c r="AF74" s="116">
        <v>15078.3</v>
      </c>
      <c r="AG74" s="115">
        <v>4541.5</v>
      </c>
      <c r="AH74" s="115">
        <v>4836.8999999999996</v>
      </c>
      <c r="AI74" s="115">
        <v>4353.8999999999996</v>
      </c>
      <c r="AJ74" s="115">
        <v>6005</v>
      </c>
      <c r="AK74" s="118">
        <v>19737.3</v>
      </c>
      <c r="AL74" s="119">
        <v>5173.5</v>
      </c>
      <c r="AM74" s="119">
        <v>4361.3</v>
      </c>
      <c r="AN74" s="119">
        <v>3988</v>
      </c>
      <c r="AO74" s="119">
        <v>4724.7</v>
      </c>
      <c r="AP74" s="119">
        <v>18247.5</v>
      </c>
      <c r="AQ74" s="119">
        <v>4478.3999999999996</v>
      </c>
      <c r="AR74" s="119">
        <v>5064.5</v>
      </c>
      <c r="AS74" s="119">
        <v>4541.7</v>
      </c>
      <c r="AT74" s="119">
        <v>6143</v>
      </c>
      <c r="AU74" s="119">
        <v>20227.599999999999</v>
      </c>
      <c r="AV74" s="121">
        <v>4536.2</v>
      </c>
      <c r="AW74" s="121">
        <v>5907.2</v>
      </c>
      <c r="AX74" s="125">
        <v>5068.7</v>
      </c>
      <c r="AY74" s="122">
        <v>6048.4</v>
      </c>
      <c r="AZ74" s="122">
        <v>21560.5</v>
      </c>
      <c r="BA74" s="121">
        <v>3514.1</v>
      </c>
      <c r="BB74" s="121">
        <v>3959.2</v>
      </c>
      <c r="BC74" s="121">
        <v>3784.6</v>
      </c>
      <c r="BD74" s="123">
        <v>4016.6</v>
      </c>
      <c r="BE74" s="121">
        <v>15274.5</v>
      </c>
      <c r="BF74" s="87">
        <v>3268.4162900000001</v>
      </c>
      <c r="BG74" s="87">
        <v>3998.5106300000002</v>
      </c>
      <c r="BH74" s="87">
        <v>3449.4358099999999</v>
      </c>
      <c r="BI74" s="87">
        <v>3951.5575800000001</v>
      </c>
      <c r="BJ74" s="87">
        <v>14667.92031</v>
      </c>
      <c r="BK74" s="87">
        <v>2999.4268299999999</v>
      </c>
      <c r="BL74" s="88">
        <v>2925.26244</v>
      </c>
      <c r="BM74" s="87">
        <v>3080.7587600000002</v>
      </c>
      <c r="BN74" s="87">
        <v>3449.4423200000001</v>
      </c>
      <c r="BO74" s="87">
        <v>12454.89035</v>
      </c>
      <c r="BP74" s="87">
        <v>4436.7701999999999</v>
      </c>
      <c r="BQ74" s="87">
        <v>4695.1205</v>
      </c>
      <c r="BR74" s="87">
        <v>3982.3548799999999</v>
      </c>
      <c r="BS74" s="87">
        <v>3242.6759299999999</v>
      </c>
      <c r="BT74" s="87">
        <v>16356.92151</v>
      </c>
      <c r="BU74" s="147">
        <v>3226.4401800000001</v>
      </c>
      <c r="BV74" s="147">
        <v>3402.1749799999998</v>
      </c>
      <c r="BW74" s="147">
        <v>3581.9964399999999</v>
      </c>
      <c r="BX74" s="147">
        <v>4405.3203700000004</v>
      </c>
      <c r="BY74" s="147">
        <v>14615.93197</v>
      </c>
      <c r="BZ74" s="116">
        <v>3319.9056700000001</v>
      </c>
      <c r="CA74" s="116">
        <v>2901.8475199999998</v>
      </c>
      <c r="CB74" s="116">
        <v>2976.0582599999998</v>
      </c>
      <c r="CC74" s="116">
        <v>2788.8068800000001</v>
      </c>
      <c r="CD74" s="116">
        <v>11986.618329999999</v>
      </c>
      <c r="CE74" s="116">
        <v>3628.42049</v>
      </c>
      <c r="CF74" s="116">
        <v>4146.7258400000001</v>
      </c>
      <c r="CG74" s="116">
        <v>2850.0925099999999</v>
      </c>
      <c r="CH74" s="116">
        <v>3831.03676</v>
      </c>
      <c r="CI74" s="116">
        <v>14456.275600000001</v>
      </c>
      <c r="CJ74" s="116">
        <v>3450.9107100000001</v>
      </c>
      <c r="CK74" s="116">
        <v>4345.1434499999996</v>
      </c>
      <c r="CL74" s="15">
        <v>83</v>
      </c>
      <c r="CM74" s="79" t="s">
        <v>92</v>
      </c>
    </row>
    <row r="75" spans="1:91" s="11" customFormat="1">
      <c r="A75" s="15">
        <v>84</v>
      </c>
      <c r="B75" s="79" t="s">
        <v>93</v>
      </c>
      <c r="C75" s="115">
        <v>41347.699999999997</v>
      </c>
      <c r="D75" s="115">
        <v>41625.5</v>
      </c>
      <c r="E75" s="115">
        <v>48141.1</v>
      </c>
      <c r="F75" s="115">
        <v>39848.6</v>
      </c>
      <c r="G75" s="116">
        <v>170962.9</v>
      </c>
      <c r="H75" s="115">
        <v>44531.3</v>
      </c>
      <c r="I75" s="115">
        <v>45769.4</v>
      </c>
      <c r="J75" s="115">
        <v>53527.3</v>
      </c>
      <c r="K75" s="115">
        <v>56541.4</v>
      </c>
      <c r="L75" s="116">
        <v>200369.4</v>
      </c>
      <c r="M75" s="115">
        <v>53807.9</v>
      </c>
      <c r="N75" s="115">
        <v>56214.3</v>
      </c>
      <c r="O75" s="115">
        <v>61613.4</v>
      </c>
      <c r="P75" s="115">
        <v>66680.600000000006</v>
      </c>
      <c r="Q75" s="116">
        <v>238316.2</v>
      </c>
      <c r="R75" s="115">
        <v>64736.6</v>
      </c>
      <c r="S75" s="115">
        <v>67110</v>
      </c>
      <c r="T75" s="115">
        <v>72623</v>
      </c>
      <c r="U75" s="115">
        <v>62138.3</v>
      </c>
      <c r="V75" s="116">
        <v>266607.90000000002</v>
      </c>
      <c r="W75" s="115">
        <v>51267.7</v>
      </c>
      <c r="X75" s="115">
        <v>53106.3</v>
      </c>
      <c r="Y75" s="115">
        <v>62759.9</v>
      </c>
      <c r="Z75" s="115">
        <v>59874.5</v>
      </c>
      <c r="AA75" s="116">
        <v>227008.4</v>
      </c>
      <c r="AB75" s="115">
        <v>52249.7</v>
      </c>
      <c r="AC75" s="115">
        <v>55365.1</v>
      </c>
      <c r="AD75" s="115">
        <v>61047.4</v>
      </c>
      <c r="AE75" s="115">
        <v>64282.7</v>
      </c>
      <c r="AF75" s="116">
        <v>232944.9</v>
      </c>
      <c r="AG75" s="115">
        <v>59296.9</v>
      </c>
      <c r="AH75" s="115">
        <v>71948.800000000003</v>
      </c>
      <c r="AI75" s="115">
        <v>77748.7</v>
      </c>
      <c r="AJ75" s="115">
        <v>70595.100000000006</v>
      </c>
      <c r="AK75" s="118">
        <v>279589.5</v>
      </c>
      <c r="AL75" s="119">
        <v>61869.5</v>
      </c>
      <c r="AM75" s="119">
        <v>66114.2</v>
      </c>
      <c r="AN75" s="119">
        <v>66414.600000000006</v>
      </c>
      <c r="AO75" s="119">
        <v>60030.400000000001</v>
      </c>
      <c r="AP75" s="119">
        <v>254428.7</v>
      </c>
      <c r="AQ75" s="127">
        <v>58572.7</v>
      </c>
      <c r="AR75" s="119">
        <v>65596.600000000006</v>
      </c>
      <c r="AS75" s="119">
        <v>71355.399999999994</v>
      </c>
      <c r="AT75" s="119">
        <v>64970.7</v>
      </c>
      <c r="AU75" s="119">
        <v>260495.4</v>
      </c>
      <c r="AV75" s="121">
        <v>67502.399999999994</v>
      </c>
      <c r="AW75" s="125">
        <v>78174.399999999994</v>
      </c>
      <c r="AX75" s="125">
        <v>74615.100000000006</v>
      </c>
      <c r="AY75" s="122">
        <v>57281.8</v>
      </c>
      <c r="AZ75" s="125">
        <v>277573.7</v>
      </c>
      <c r="BA75" s="125">
        <v>50976.5</v>
      </c>
      <c r="BB75" s="125">
        <v>61859.4</v>
      </c>
      <c r="BC75" s="125">
        <v>61802.7</v>
      </c>
      <c r="BD75" s="123">
        <v>54546.6</v>
      </c>
      <c r="BE75" s="121">
        <v>229185.2</v>
      </c>
      <c r="BF75" s="87">
        <v>55578.270080000002</v>
      </c>
      <c r="BG75" s="87">
        <v>61846.895170000003</v>
      </c>
      <c r="BH75" s="87">
        <v>67815.191099999996</v>
      </c>
      <c r="BI75" s="87">
        <v>58730.146509999999</v>
      </c>
      <c r="BJ75" s="87">
        <v>243970.50286000001</v>
      </c>
      <c r="BK75" s="87">
        <v>62262.915180000004</v>
      </c>
      <c r="BL75" s="87">
        <v>64925.035929999998</v>
      </c>
      <c r="BM75" s="88">
        <v>73847.938529999999</v>
      </c>
      <c r="BN75" s="97">
        <v>77033.509999999995</v>
      </c>
      <c r="BO75" s="87">
        <v>278069.39513000002</v>
      </c>
      <c r="BP75" s="97">
        <v>78760.969570000001</v>
      </c>
      <c r="BQ75" s="97">
        <v>79201.152499999997</v>
      </c>
      <c r="BR75" s="97">
        <v>78307.128670000006</v>
      </c>
      <c r="BS75" s="97">
        <v>72761.721579999998</v>
      </c>
      <c r="BT75" s="97">
        <v>309030.97232</v>
      </c>
      <c r="BU75" s="147">
        <v>66637.822</v>
      </c>
      <c r="BV75" s="147">
        <v>75097.168030000001</v>
      </c>
      <c r="BW75" s="147">
        <v>69579.603080000001</v>
      </c>
      <c r="BX75" s="147">
        <v>66168.056830000001</v>
      </c>
      <c r="BY75" s="147">
        <v>277482.64993999997</v>
      </c>
      <c r="BZ75" s="116">
        <v>58761.24411</v>
      </c>
      <c r="CA75" s="116">
        <v>46450.785279999996</v>
      </c>
      <c r="CB75" s="116">
        <v>70943.836320000002</v>
      </c>
      <c r="CC75" s="116">
        <v>64535.394549999997</v>
      </c>
      <c r="CD75" s="116">
        <v>240691.26026000001</v>
      </c>
      <c r="CE75" s="116">
        <v>59528.394599999898</v>
      </c>
      <c r="CF75" s="116">
        <v>71904.292960000006</v>
      </c>
      <c r="CG75" s="116">
        <v>70508.666519999999</v>
      </c>
      <c r="CH75" s="116">
        <v>73998.499800000005</v>
      </c>
      <c r="CI75" s="116">
        <v>275939.85388000001</v>
      </c>
      <c r="CJ75" s="116">
        <v>69296.903179999994</v>
      </c>
      <c r="CK75" s="116">
        <v>78201.894709999993</v>
      </c>
      <c r="CL75" s="15">
        <v>84</v>
      </c>
      <c r="CM75" s="79" t="s">
        <v>93</v>
      </c>
    </row>
    <row r="76" spans="1:91" s="11" customFormat="1">
      <c r="A76" s="15">
        <v>85</v>
      </c>
      <c r="B76" s="79" t="s">
        <v>94</v>
      </c>
      <c r="C76" s="115">
        <v>6845</v>
      </c>
      <c r="D76" s="115">
        <v>5240.2</v>
      </c>
      <c r="E76" s="115">
        <v>8170.5</v>
      </c>
      <c r="F76" s="115">
        <v>6186.3</v>
      </c>
      <c r="G76" s="116">
        <v>26442</v>
      </c>
      <c r="H76" s="115">
        <v>7261.5</v>
      </c>
      <c r="I76" s="115">
        <v>7178.7</v>
      </c>
      <c r="J76" s="115">
        <v>9167.7000000000007</v>
      </c>
      <c r="K76" s="115">
        <v>7143</v>
      </c>
      <c r="L76" s="116">
        <v>30750.9</v>
      </c>
      <c r="M76" s="115">
        <v>10316.9</v>
      </c>
      <c r="N76" s="115">
        <v>8742.7999999999993</v>
      </c>
      <c r="O76" s="115">
        <v>11616.1</v>
      </c>
      <c r="P76" s="115">
        <v>9221.6</v>
      </c>
      <c r="Q76" s="116">
        <v>39897.4</v>
      </c>
      <c r="R76" s="115">
        <v>13358.3</v>
      </c>
      <c r="S76" s="115">
        <v>11874.4</v>
      </c>
      <c r="T76" s="115">
        <v>13655.4</v>
      </c>
      <c r="U76" s="115">
        <v>8667.2999999999993</v>
      </c>
      <c r="V76" s="116">
        <v>47555.4</v>
      </c>
      <c r="W76" s="115">
        <v>7749.1</v>
      </c>
      <c r="X76" s="115">
        <v>5471</v>
      </c>
      <c r="Y76" s="115">
        <v>7003.1</v>
      </c>
      <c r="Z76" s="115">
        <v>5846.6</v>
      </c>
      <c r="AA76" s="116">
        <v>26069.8</v>
      </c>
      <c r="AB76" s="115">
        <v>7025.5</v>
      </c>
      <c r="AC76" s="115">
        <v>6184.9</v>
      </c>
      <c r="AD76" s="115">
        <v>9278</v>
      </c>
      <c r="AE76" s="115">
        <v>7886</v>
      </c>
      <c r="AF76" s="116">
        <v>30374.400000000001</v>
      </c>
      <c r="AG76" s="115">
        <v>13362.8</v>
      </c>
      <c r="AH76" s="115">
        <v>9994.6</v>
      </c>
      <c r="AI76" s="115">
        <v>14860.4</v>
      </c>
      <c r="AJ76" s="115">
        <v>11234.2</v>
      </c>
      <c r="AK76" s="118">
        <v>49452</v>
      </c>
      <c r="AL76" s="119">
        <v>15263.4</v>
      </c>
      <c r="AM76" s="119">
        <v>9326.2000000000007</v>
      </c>
      <c r="AN76" s="119">
        <v>8898.2000000000007</v>
      </c>
      <c r="AO76" s="119">
        <v>6230.8</v>
      </c>
      <c r="AP76" s="119">
        <v>39718.6</v>
      </c>
      <c r="AQ76" s="121">
        <v>9958.1</v>
      </c>
      <c r="AR76" s="119">
        <v>7942.7</v>
      </c>
      <c r="AS76" s="121">
        <v>11072.5</v>
      </c>
      <c r="AT76" s="121">
        <v>6739.7</v>
      </c>
      <c r="AU76" s="121">
        <v>35713</v>
      </c>
      <c r="AV76" s="121">
        <v>9134.5</v>
      </c>
      <c r="AW76" s="125">
        <v>7782.7</v>
      </c>
      <c r="AX76" s="121">
        <v>9583.5</v>
      </c>
      <c r="AY76" s="122">
        <v>7003.4</v>
      </c>
      <c r="AZ76" s="122">
        <v>33504.1</v>
      </c>
      <c r="BA76" s="121">
        <v>6695.3</v>
      </c>
      <c r="BB76" s="121">
        <v>5478</v>
      </c>
      <c r="BC76" s="121">
        <v>5960.3</v>
      </c>
      <c r="BD76" s="123">
        <v>5622.1</v>
      </c>
      <c r="BE76" s="121">
        <v>23755.7</v>
      </c>
      <c r="BF76" s="87">
        <v>7669.4609499999997</v>
      </c>
      <c r="BG76" s="87">
        <v>7365.6954800000003</v>
      </c>
      <c r="BH76" s="87">
        <v>7226.4834799999999</v>
      </c>
      <c r="BI76" s="87">
        <v>6645.4460099999997</v>
      </c>
      <c r="BJ76" s="87">
        <v>28907.085920000001</v>
      </c>
      <c r="BK76" s="87">
        <v>8278.6399700000002</v>
      </c>
      <c r="BL76" s="87">
        <v>7571.4399299999995</v>
      </c>
      <c r="BM76" s="87">
        <v>9209.74388</v>
      </c>
      <c r="BN76" s="87">
        <v>8232.7911999999997</v>
      </c>
      <c r="BO76" s="87">
        <v>33292.614979999998</v>
      </c>
      <c r="BP76" s="87">
        <v>9842.3165399999998</v>
      </c>
      <c r="BQ76" s="87">
        <v>8878.4228399999993</v>
      </c>
      <c r="BR76" s="87">
        <v>9357.28024</v>
      </c>
      <c r="BS76" s="87">
        <v>7941.6947099999998</v>
      </c>
      <c r="BT76" s="87">
        <v>36019.714330000003</v>
      </c>
      <c r="BU76" s="147">
        <v>8336.2236300000004</v>
      </c>
      <c r="BV76" s="147">
        <v>8813.0949099999998</v>
      </c>
      <c r="BW76" s="147">
        <v>9607.6943900000006</v>
      </c>
      <c r="BX76" s="147">
        <v>7769.46083</v>
      </c>
      <c r="BY76" s="147">
        <v>34526.473760000001</v>
      </c>
      <c r="BZ76" s="116">
        <v>9665.5104200000005</v>
      </c>
      <c r="CA76" s="116">
        <v>5186.1026499999998</v>
      </c>
      <c r="CB76" s="116">
        <v>9812.9931899999992</v>
      </c>
      <c r="CC76" s="116">
        <v>8729.5724900000005</v>
      </c>
      <c r="CD76" s="116">
        <v>33394.178749999999</v>
      </c>
      <c r="CE76" s="116">
        <v>8451.9533499999998</v>
      </c>
      <c r="CF76" s="116">
        <v>9880.3069099999993</v>
      </c>
      <c r="CG76" s="116">
        <v>9082.9731200000006</v>
      </c>
      <c r="CH76" s="116">
        <v>9714.3978800000004</v>
      </c>
      <c r="CI76" s="116">
        <v>37129.631260000002</v>
      </c>
      <c r="CJ76" s="116">
        <v>9673.3552600000003</v>
      </c>
      <c r="CK76" s="116">
        <v>10127.74921</v>
      </c>
      <c r="CL76" s="15">
        <v>85</v>
      </c>
      <c r="CM76" s="79" t="s">
        <v>94</v>
      </c>
    </row>
    <row r="77" spans="1:91" s="11" customFormat="1" ht="18" customHeight="1">
      <c r="A77" s="15">
        <v>87</v>
      </c>
      <c r="B77" s="79" t="s">
        <v>95</v>
      </c>
      <c r="C77" s="115">
        <v>1229.3</v>
      </c>
      <c r="D77" s="115">
        <v>1193.2</v>
      </c>
      <c r="E77" s="115">
        <v>2968.7</v>
      </c>
      <c r="F77" s="115">
        <v>2280.6</v>
      </c>
      <c r="G77" s="116">
        <v>7671.8</v>
      </c>
      <c r="H77" s="115">
        <v>1441.5</v>
      </c>
      <c r="I77" s="115">
        <v>1695.9</v>
      </c>
      <c r="J77" s="115">
        <v>3127.6</v>
      </c>
      <c r="K77" s="115">
        <v>5837.1</v>
      </c>
      <c r="L77" s="116">
        <v>12102.1</v>
      </c>
      <c r="M77" s="115">
        <v>2959.9</v>
      </c>
      <c r="N77" s="115">
        <v>6168</v>
      </c>
      <c r="O77" s="115">
        <v>6330.8</v>
      </c>
      <c r="P77" s="115">
        <v>7427.8</v>
      </c>
      <c r="Q77" s="116">
        <v>22886.5</v>
      </c>
      <c r="R77" s="115">
        <v>5862.9</v>
      </c>
      <c r="S77" s="115">
        <v>8385</v>
      </c>
      <c r="T77" s="115">
        <v>6881.3</v>
      </c>
      <c r="U77" s="115">
        <v>6733.2</v>
      </c>
      <c r="V77" s="116">
        <v>27862.400000000001</v>
      </c>
      <c r="W77" s="115">
        <v>3927.2</v>
      </c>
      <c r="X77" s="115">
        <v>2229.9</v>
      </c>
      <c r="Y77" s="115">
        <v>1667.8</v>
      </c>
      <c r="Z77" s="115">
        <v>2475.1999999999998</v>
      </c>
      <c r="AA77" s="116">
        <v>10300.1</v>
      </c>
      <c r="AB77" s="115">
        <v>1191.5</v>
      </c>
      <c r="AC77" s="115">
        <v>3289.7</v>
      </c>
      <c r="AD77" s="115">
        <v>2976.9</v>
      </c>
      <c r="AE77" s="115">
        <v>4547.1000000000004</v>
      </c>
      <c r="AF77" s="116">
        <v>12005.2</v>
      </c>
      <c r="AG77" s="115">
        <v>2523.1999999999998</v>
      </c>
      <c r="AH77" s="115">
        <v>4803.3</v>
      </c>
      <c r="AI77" s="115">
        <v>5121.6000000000004</v>
      </c>
      <c r="AJ77" s="115">
        <v>9490.1</v>
      </c>
      <c r="AK77" s="118">
        <v>21938.2</v>
      </c>
      <c r="AL77" s="119">
        <v>7883</v>
      </c>
      <c r="AM77" s="119">
        <v>9127</v>
      </c>
      <c r="AN77" s="119">
        <v>7061</v>
      </c>
      <c r="AO77" s="119">
        <v>7314.7</v>
      </c>
      <c r="AP77" s="119">
        <v>31385.7</v>
      </c>
      <c r="AQ77" s="121">
        <v>3446.9</v>
      </c>
      <c r="AR77" s="119">
        <v>9012</v>
      </c>
      <c r="AS77" s="119">
        <v>13346.6</v>
      </c>
      <c r="AT77" s="119">
        <v>12347</v>
      </c>
      <c r="AU77" s="119">
        <v>38152.5</v>
      </c>
      <c r="AV77" s="121">
        <v>8744</v>
      </c>
      <c r="AW77" s="121">
        <v>7676.5</v>
      </c>
      <c r="AX77" s="125">
        <v>5858.9</v>
      </c>
      <c r="AY77" s="122">
        <v>10060.5</v>
      </c>
      <c r="AZ77" s="122">
        <v>32339.9</v>
      </c>
      <c r="BA77" s="121">
        <v>6269.4</v>
      </c>
      <c r="BB77" s="121">
        <v>7205.3</v>
      </c>
      <c r="BC77" s="121">
        <v>5177.1000000000004</v>
      </c>
      <c r="BD77" s="123">
        <v>5581.9</v>
      </c>
      <c r="BE77" s="121">
        <v>24233.7</v>
      </c>
      <c r="BF77" s="87">
        <v>6436.2358899999999</v>
      </c>
      <c r="BG77" s="87">
        <v>5614.1932299999999</v>
      </c>
      <c r="BH77" s="87">
        <v>5823.1641600000003</v>
      </c>
      <c r="BI77" s="87">
        <v>6463.8921600000003</v>
      </c>
      <c r="BJ77" s="87">
        <v>24337.48544</v>
      </c>
      <c r="BK77" s="87">
        <v>5023.7324600000002</v>
      </c>
      <c r="BL77" s="87">
        <v>6674.2978400000002</v>
      </c>
      <c r="BM77" s="87">
        <v>5514.8230400000002</v>
      </c>
      <c r="BN77" s="87">
        <v>6499.1878500000003</v>
      </c>
      <c r="BO77" s="87">
        <v>23712.04119</v>
      </c>
      <c r="BP77" s="87">
        <v>5521.7107699999997</v>
      </c>
      <c r="BQ77" s="87">
        <v>7821.9074099999998</v>
      </c>
      <c r="BR77" s="87">
        <v>3636.6039700000001</v>
      </c>
      <c r="BS77" s="87">
        <v>6299.5795200000002</v>
      </c>
      <c r="BT77" s="87">
        <v>23279.801670000001</v>
      </c>
      <c r="BU77" s="147">
        <v>4219.0797700000003</v>
      </c>
      <c r="BV77" s="147">
        <v>6388.7966399999996</v>
      </c>
      <c r="BW77" s="147">
        <v>9594.5535799999998</v>
      </c>
      <c r="BX77" s="147">
        <v>8468.8353800000004</v>
      </c>
      <c r="BY77" s="147">
        <v>28671.265370000001</v>
      </c>
      <c r="BZ77" s="116">
        <v>4467.3960999999999</v>
      </c>
      <c r="CA77" s="116">
        <v>4411.9960300000002</v>
      </c>
      <c r="CB77" s="116">
        <v>6304.9344700000001</v>
      </c>
      <c r="CC77" s="116">
        <v>9216.7850400000007</v>
      </c>
      <c r="CD77" s="116">
        <v>24401.111639999999</v>
      </c>
      <c r="CE77" s="116">
        <v>6110.8172000000004</v>
      </c>
      <c r="CF77" s="116">
        <v>5933.28737</v>
      </c>
      <c r="CG77" s="116">
        <v>4459.1219799999999</v>
      </c>
      <c r="CH77" s="116">
        <v>6451.8316400000003</v>
      </c>
      <c r="CI77" s="116">
        <v>22955.05819</v>
      </c>
      <c r="CJ77" s="116">
        <v>3834.5542999999998</v>
      </c>
      <c r="CK77" s="116">
        <v>6472.5652200000004</v>
      </c>
      <c r="CL77" s="15">
        <v>87</v>
      </c>
      <c r="CM77" s="79" t="s">
        <v>95</v>
      </c>
    </row>
    <row r="78" spans="1:91" s="11" customFormat="1" ht="31.5">
      <c r="A78" s="15">
        <v>88</v>
      </c>
      <c r="B78" s="79" t="s">
        <v>96</v>
      </c>
      <c r="C78" s="115">
        <v>118.6</v>
      </c>
      <c r="D78" s="115">
        <v>210.2</v>
      </c>
      <c r="E78" s="115">
        <v>30.5</v>
      </c>
      <c r="F78" s="115">
        <v>67.7</v>
      </c>
      <c r="G78" s="116">
        <v>427</v>
      </c>
      <c r="H78" s="115">
        <v>156.69999999999999</v>
      </c>
      <c r="I78" s="115">
        <v>147.1</v>
      </c>
      <c r="J78" s="115">
        <v>119.3</v>
      </c>
      <c r="K78" s="115">
        <v>180</v>
      </c>
      <c r="L78" s="116">
        <v>603.1</v>
      </c>
      <c r="M78" s="115">
        <v>125.5</v>
      </c>
      <c r="N78" s="115">
        <v>149.19999999999999</v>
      </c>
      <c r="O78" s="115">
        <v>236.9</v>
      </c>
      <c r="P78" s="115">
        <v>173.9</v>
      </c>
      <c r="Q78" s="116">
        <v>685.5</v>
      </c>
      <c r="R78" s="115">
        <v>216.8</v>
      </c>
      <c r="S78" s="115">
        <v>210.4</v>
      </c>
      <c r="T78" s="115">
        <v>265.3</v>
      </c>
      <c r="U78" s="115">
        <v>211.1</v>
      </c>
      <c r="V78" s="116">
        <v>903.6</v>
      </c>
      <c r="W78" s="115">
        <v>133.5</v>
      </c>
      <c r="X78" s="115">
        <v>124.2</v>
      </c>
      <c r="Y78" s="115">
        <v>166</v>
      </c>
      <c r="Z78" s="115">
        <v>140.19999999999999</v>
      </c>
      <c r="AA78" s="116">
        <v>563.9</v>
      </c>
      <c r="AB78" s="115">
        <v>132.30000000000001</v>
      </c>
      <c r="AC78" s="115">
        <v>150.9</v>
      </c>
      <c r="AD78" s="115">
        <v>119.5</v>
      </c>
      <c r="AE78" s="115">
        <v>342.9</v>
      </c>
      <c r="AF78" s="116">
        <v>745.6</v>
      </c>
      <c r="AG78" s="115">
        <v>88.8</v>
      </c>
      <c r="AH78" s="115">
        <v>253.3</v>
      </c>
      <c r="AI78" s="115">
        <v>194.7</v>
      </c>
      <c r="AJ78" s="115">
        <v>74.7</v>
      </c>
      <c r="AK78" s="118">
        <v>611.5</v>
      </c>
      <c r="AL78" s="119">
        <v>139.30000000000001</v>
      </c>
      <c r="AM78" s="119">
        <v>40.4</v>
      </c>
      <c r="AN78" s="119">
        <v>145.6</v>
      </c>
      <c r="AO78" s="119">
        <v>455.2</v>
      </c>
      <c r="AP78" s="119">
        <v>780.5</v>
      </c>
      <c r="AQ78" s="119">
        <v>425</v>
      </c>
      <c r="AR78" s="119">
        <v>525.1</v>
      </c>
      <c r="AS78" s="119">
        <v>278.7</v>
      </c>
      <c r="AT78" s="119">
        <v>655.9</v>
      </c>
      <c r="AU78" s="119">
        <v>1884.7</v>
      </c>
      <c r="AV78" s="121">
        <v>221.8</v>
      </c>
      <c r="AW78" s="121">
        <v>364.1</v>
      </c>
      <c r="AX78" s="125">
        <v>268.10000000000002</v>
      </c>
      <c r="AY78" s="122">
        <v>514.6</v>
      </c>
      <c r="AZ78" s="122">
        <v>1368.6</v>
      </c>
      <c r="BA78" s="121">
        <v>201.3</v>
      </c>
      <c r="BB78" s="121">
        <v>328.2</v>
      </c>
      <c r="BC78" s="121">
        <v>727.8</v>
      </c>
      <c r="BD78" s="123">
        <v>588.70000000000005</v>
      </c>
      <c r="BE78" s="121">
        <v>1846</v>
      </c>
      <c r="BF78" s="87">
        <v>247.42917</v>
      </c>
      <c r="BG78" s="87">
        <v>544.21718999999996</v>
      </c>
      <c r="BH78" s="87">
        <v>671.80971</v>
      </c>
      <c r="BI78" s="87">
        <v>581.86121000000003</v>
      </c>
      <c r="BJ78" s="87">
        <v>2045.31728</v>
      </c>
      <c r="BK78" s="87">
        <v>564.60172999999998</v>
      </c>
      <c r="BL78" s="87">
        <v>497.50648000000001</v>
      </c>
      <c r="BM78" s="87">
        <v>1059.6083900000001</v>
      </c>
      <c r="BN78" s="87">
        <v>1006.60191</v>
      </c>
      <c r="BO78" s="87">
        <v>3128.3185100000001</v>
      </c>
      <c r="BP78" s="87">
        <v>931.53161999999998</v>
      </c>
      <c r="BQ78" s="87">
        <v>810.76963999999998</v>
      </c>
      <c r="BR78" s="87">
        <v>1012.56676</v>
      </c>
      <c r="BS78" s="87">
        <v>1044.8759500000001</v>
      </c>
      <c r="BT78" s="87">
        <v>3799.74397</v>
      </c>
      <c r="BU78" s="147">
        <v>895.03139999999996</v>
      </c>
      <c r="BV78" s="147">
        <v>976.49278000000004</v>
      </c>
      <c r="BW78" s="147">
        <v>1211.3811599999999</v>
      </c>
      <c r="BX78" s="147">
        <v>1489.18272</v>
      </c>
      <c r="BY78" s="147">
        <v>4572.08806</v>
      </c>
      <c r="BZ78" s="116">
        <v>697.76723000000004</v>
      </c>
      <c r="CA78" s="116">
        <v>786.09267999999997</v>
      </c>
      <c r="CB78" s="116">
        <v>648.49076000000002</v>
      </c>
      <c r="CC78" s="116">
        <v>745.22365000000002</v>
      </c>
      <c r="CD78" s="116">
        <v>2877.5743200000002</v>
      </c>
      <c r="CE78" s="116">
        <v>805.98437999999999</v>
      </c>
      <c r="CF78" s="116">
        <v>751.44227000000001</v>
      </c>
      <c r="CG78" s="116">
        <v>1226.01286</v>
      </c>
      <c r="CH78" s="116">
        <v>1149.64201</v>
      </c>
      <c r="CI78" s="116">
        <v>3933.0815200000002</v>
      </c>
      <c r="CJ78" s="116">
        <v>1047.1694199999999</v>
      </c>
      <c r="CK78" s="116">
        <v>1292.26458</v>
      </c>
      <c r="CL78" s="15">
        <v>88</v>
      </c>
      <c r="CM78" s="79" t="s">
        <v>96</v>
      </c>
    </row>
    <row r="79" spans="1:91" s="11" customFormat="1">
      <c r="A79" s="15">
        <v>89</v>
      </c>
      <c r="B79" s="79" t="s">
        <v>97</v>
      </c>
      <c r="C79" s="115">
        <v>2937.6</v>
      </c>
      <c r="D79" s="115">
        <v>2729.9</v>
      </c>
      <c r="E79" s="115">
        <v>2763.3</v>
      </c>
      <c r="F79" s="115">
        <v>4755.8</v>
      </c>
      <c r="G79" s="116">
        <v>13186.6</v>
      </c>
      <c r="H79" s="115">
        <v>3489</v>
      </c>
      <c r="I79" s="115">
        <v>4468.1000000000004</v>
      </c>
      <c r="J79" s="115">
        <v>5617.5</v>
      </c>
      <c r="K79" s="115">
        <v>8563.7999999999993</v>
      </c>
      <c r="L79" s="116">
        <v>22138.400000000001</v>
      </c>
      <c r="M79" s="115">
        <v>6500.6</v>
      </c>
      <c r="N79" s="115">
        <v>7348.3</v>
      </c>
      <c r="O79" s="115">
        <v>8083.3</v>
      </c>
      <c r="P79" s="115">
        <v>9663.4</v>
      </c>
      <c r="Q79" s="116">
        <v>31595.599999999999</v>
      </c>
      <c r="R79" s="115">
        <v>7555.5</v>
      </c>
      <c r="S79" s="115">
        <v>8428.2000000000007</v>
      </c>
      <c r="T79" s="115">
        <v>8090.8</v>
      </c>
      <c r="U79" s="115">
        <v>8443.9</v>
      </c>
      <c r="V79" s="116">
        <v>32518.400000000187</v>
      </c>
      <c r="W79" s="115">
        <v>5547</v>
      </c>
      <c r="X79" s="115">
        <v>8647.2000000000007</v>
      </c>
      <c r="Y79" s="115">
        <v>7214.7</v>
      </c>
      <c r="Z79" s="115">
        <v>7229.7</v>
      </c>
      <c r="AA79" s="116">
        <v>28638.59999999986</v>
      </c>
      <c r="AB79" s="115">
        <v>5732</v>
      </c>
      <c r="AC79" s="115">
        <v>6730.6</v>
      </c>
      <c r="AD79" s="115">
        <v>6543.8</v>
      </c>
      <c r="AE79" s="115">
        <v>7575</v>
      </c>
      <c r="AF79" s="116">
        <v>26581.4</v>
      </c>
      <c r="AG79" s="115">
        <v>7291.4</v>
      </c>
      <c r="AH79" s="115">
        <v>9842.7999999999993</v>
      </c>
      <c r="AI79" s="115">
        <v>12785.5</v>
      </c>
      <c r="AJ79" s="115">
        <v>10616.2</v>
      </c>
      <c r="AK79" s="118">
        <v>40535.9</v>
      </c>
      <c r="AL79" s="119">
        <v>9399.5</v>
      </c>
      <c r="AM79" s="119">
        <v>10227.1</v>
      </c>
      <c r="AN79" s="119">
        <v>11995.3</v>
      </c>
      <c r="AO79" s="119">
        <v>11593.5</v>
      </c>
      <c r="AP79" s="119">
        <v>43215.4</v>
      </c>
      <c r="AQ79" s="119">
        <v>11425.8</v>
      </c>
      <c r="AR79" s="119">
        <v>10187.200000000001</v>
      </c>
      <c r="AS79" s="119">
        <v>10252.5</v>
      </c>
      <c r="AT79" s="119">
        <v>10613.5</v>
      </c>
      <c r="AU79" s="119">
        <v>42479</v>
      </c>
      <c r="AV79" s="121">
        <v>8999.4</v>
      </c>
      <c r="AW79" s="125">
        <v>9854.9</v>
      </c>
      <c r="AX79" s="125">
        <v>9994.5</v>
      </c>
      <c r="AY79" s="122">
        <v>9552.4</v>
      </c>
      <c r="AZ79" s="122">
        <v>38401.199999999997</v>
      </c>
      <c r="BA79" s="121">
        <v>8671.7999999999774</v>
      </c>
      <c r="BB79" s="125">
        <v>8075.1</v>
      </c>
      <c r="BC79" s="125">
        <v>7223.4</v>
      </c>
      <c r="BD79" s="125">
        <v>7262.3</v>
      </c>
      <c r="BE79" s="125">
        <v>31232.6</v>
      </c>
      <c r="BF79" s="87">
        <v>6096.5043599999999</v>
      </c>
      <c r="BG79" s="87">
        <v>7140.3991800000003</v>
      </c>
      <c r="BH79" s="87">
        <v>7612.3743999999997</v>
      </c>
      <c r="BI79" s="87">
        <v>7847.01296</v>
      </c>
      <c r="BJ79" s="87">
        <v>28696.2909</v>
      </c>
      <c r="BK79" s="87">
        <v>9202.3479000000007</v>
      </c>
      <c r="BL79" s="87">
        <v>10001.122460000001</v>
      </c>
      <c r="BM79" s="88">
        <v>11497.088</v>
      </c>
      <c r="BN79" s="87">
        <v>11675.07178</v>
      </c>
      <c r="BO79" s="87">
        <v>42375.630140000001</v>
      </c>
      <c r="BP79" s="97">
        <v>12942.59366</v>
      </c>
      <c r="BQ79" s="97">
        <v>13800.76845</v>
      </c>
      <c r="BR79" s="97">
        <v>15177.70995</v>
      </c>
      <c r="BS79" s="97">
        <v>15539.62428</v>
      </c>
      <c r="BT79" s="97">
        <v>57460.696340000002</v>
      </c>
      <c r="BU79" s="147">
        <v>15393.336069999999</v>
      </c>
      <c r="BV79" s="147">
        <v>16494.02276</v>
      </c>
      <c r="BW79" s="147">
        <v>17040.203440000001</v>
      </c>
      <c r="BX79" s="147">
        <v>17258.676879999999</v>
      </c>
      <c r="BY79" s="147">
        <v>66186.239149999994</v>
      </c>
      <c r="BZ79" s="116">
        <v>16115.96689</v>
      </c>
      <c r="CA79" s="116">
        <v>10695.726000000001</v>
      </c>
      <c r="CB79" s="116">
        <v>12442.901400000001</v>
      </c>
      <c r="CC79" s="116">
        <v>14656.714599999999</v>
      </c>
      <c r="CD79" s="116">
        <v>53911.30889</v>
      </c>
      <c r="CE79" s="116">
        <v>13766.56633</v>
      </c>
      <c r="CF79" s="116">
        <v>15797.328939999999</v>
      </c>
      <c r="CG79" s="116">
        <v>15258.599969999999</v>
      </c>
      <c r="CH79" s="116">
        <v>18670.474709999999</v>
      </c>
      <c r="CI79" s="116">
        <v>63492.969949999999</v>
      </c>
      <c r="CJ79" s="116">
        <v>18485.253120000001</v>
      </c>
      <c r="CK79" s="116">
        <v>21614.243839999999</v>
      </c>
      <c r="CL79" s="15">
        <v>89</v>
      </c>
      <c r="CM79" s="79" t="s">
        <v>97</v>
      </c>
    </row>
    <row r="80" spans="1:91" s="11" customFormat="1">
      <c r="A80" s="50" t="s">
        <v>98</v>
      </c>
      <c r="B80" s="80" t="s">
        <v>99</v>
      </c>
      <c r="C80" s="128" t="s">
        <v>16</v>
      </c>
      <c r="D80" s="128" t="s">
        <v>16</v>
      </c>
      <c r="E80" s="128" t="s">
        <v>16</v>
      </c>
      <c r="F80" s="128" t="s">
        <v>16</v>
      </c>
      <c r="G80" s="129" t="s">
        <v>16</v>
      </c>
      <c r="H80" s="128" t="s">
        <v>16</v>
      </c>
      <c r="I80" s="130">
        <v>0.5</v>
      </c>
      <c r="J80" s="128" t="s">
        <v>16</v>
      </c>
      <c r="K80" s="128" t="s">
        <v>16</v>
      </c>
      <c r="L80" s="111">
        <v>0.5</v>
      </c>
      <c r="M80" s="128" t="s">
        <v>16</v>
      </c>
      <c r="N80" s="128" t="s">
        <v>16</v>
      </c>
      <c r="O80" s="128" t="s">
        <v>16</v>
      </c>
      <c r="P80" s="128" t="s">
        <v>16</v>
      </c>
      <c r="Q80" s="129" t="s">
        <v>16</v>
      </c>
      <c r="R80" s="128" t="s">
        <v>16</v>
      </c>
      <c r="S80" s="128" t="s">
        <v>16</v>
      </c>
      <c r="T80" s="128" t="s">
        <v>16</v>
      </c>
      <c r="U80" s="128" t="s">
        <v>16</v>
      </c>
      <c r="V80" s="111" t="s">
        <v>16</v>
      </c>
      <c r="W80" s="128" t="s">
        <v>16</v>
      </c>
      <c r="X80" s="128" t="s">
        <v>16</v>
      </c>
      <c r="Y80" s="128" t="s">
        <v>16</v>
      </c>
      <c r="Z80" s="130">
        <v>253</v>
      </c>
      <c r="AA80" s="111">
        <v>253</v>
      </c>
      <c r="AB80" s="130">
        <v>29.4</v>
      </c>
      <c r="AC80" s="130">
        <v>68.3</v>
      </c>
      <c r="AD80" s="130">
        <v>102.7</v>
      </c>
      <c r="AE80" s="130">
        <v>53</v>
      </c>
      <c r="AF80" s="111">
        <v>253.4</v>
      </c>
      <c r="AG80" s="130">
        <v>76.8</v>
      </c>
      <c r="AH80" s="130">
        <v>286</v>
      </c>
      <c r="AI80" s="130">
        <v>70</v>
      </c>
      <c r="AJ80" s="130">
        <v>3858</v>
      </c>
      <c r="AK80" s="131">
        <v>4290.8</v>
      </c>
      <c r="AL80" s="86">
        <v>584.79999999999995</v>
      </c>
      <c r="AM80" s="86">
        <v>774.7</v>
      </c>
      <c r="AN80" s="86">
        <v>423.5</v>
      </c>
      <c r="AO80" s="86">
        <v>270</v>
      </c>
      <c r="AP80" s="86">
        <v>2053</v>
      </c>
      <c r="AQ80" s="126">
        <v>196.5</v>
      </c>
      <c r="AR80" s="126">
        <v>25.6</v>
      </c>
      <c r="AS80" s="82">
        <v>300.2</v>
      </c>
      <c r="AT80" s="82">
        <v>49.4</v>
      </c>
      <c r="AU80" s="82">
        <v>571.70000000000005</v>
      </c>
      <c r="AV80" s="82">
        <v>299.7</v>
      </c>
      <c r="AW80" s="82">
        <v>19.8</v>
      </c>
      <c r="AX80" s="82">
        <v>176.2</v>
      </c>
      <c r="AY80" s="113">
        <v>332.3</v>
      </c>
      <c r="AZ80" s="113">
        <v>828</v>
      </c>
      <c r="BA80" s="82">
        <v>109.5</v>
      </c>
      <c r="BB80" s="82">
        <v>155.30000000000001</v>
      </c>
      <c r="BC80" s="82">
        <v>15.5</v>
      </c>
      <c r="BD80" s="114">
        <v>181.7</v>
      </c>
      <c r="BE80" s="82">
        <v>462</v>
      </c>
      <c r="BF80" s="84">
        <v>16.01651</v>
      </c>
      <c r="BG80" s="84">
        <v>132.58358999999999</v>
      </c>
      <c r="BH80" s="84">
        <v>112.65899</v>
      </c>
      <c r="BI80" s="84">
        <v>124.79376999999999</v>
      </c>
      <c r="BJ80" s="84">
        <v>386.05286000000001</v>
      </c>
      <c r="BK80" s="84">
        <v>93.417649999999995</v>
      </c>
      <c r="BL80" s="84">
        <v>206.24068</v>
      </c>
      <c r="BM80" s="84">
        <v>46.086069999999999</v>
      </c>
      <c r="BN80" s="84">
        <v>297.41140000000001</v>
      </c>
      <c r="BO80" s="84">
        <v>643.1558</v>
      </c>
      <c r="BP80" s="84">
        <v>253.70267000000001</v>
      </c>
      <c r="BQ80" s="84">
        <v>344.23</v>
      </c>
      <c r="BR80" s="84">
        <v>187.84505999999999</v>
      </c>
      <c r="BS80" s="84">
        <v>285.56882000000002</v>
      </c>
      <c r="BT80" s="84">
        <v>1071.34655</v>
      </c>
      <c r="BU80" s="146">
        <v>151.09254999999999</v>
      </c>
      <c r="BV80" s="146">
        <v>311.89485999999999</v>
      </c>
      <c r="BW80" s="146">
        <v>216.41102000000001</v>
      </c>
      <c r="BX80" s="146">
        <v>199.93127999999999</v>
      </c>
      <c r="BY80" s="146">
        <v>879.32970999999998</v>
      </c>
      <c r="BZ80" s="111">
        <v>187.21486999999999</v>
      </c>
      <c r="CA80" s="111" t="s">
        <v>16</v>
      </c>
      <c r="CB80" s="111">
        <v>221.18092999999999</v>
      </c>
      <c r="CC80" s="111">
        <v>204.70697999999999</v>
      </c>
      <c r="CD80" s="111">
        <v>613.10278000000005</v>
      </c>
      <c r="CE80" s="111" t="s">
        <v>16</v>
      </c>
      <c r="CF80" s="111">
        <v>358.32461000000001</v>
      </c>
      <c r="CG80" s="111">
        <v>75.450140000000005</v>
      </c>
      <c r="CH80" s="111">
        <v>436.05232000000001</v>
      </c>
      <c r="CI80" s="111">
        <v>869.82707000000005</v>
      </c>
      <c r="CJ80" s="111">
        <v>407.25608</v>
      </c>
      <c r="CK80" s="111">
        <v>1568.18941</v>
      </c>
      <c r="CL80" s="50" t="s">
        <v>98</v>
      </c>
      <c r="CM80" s="80" t="s">
        <v>99</v>
      </c>
    </row>
    <row r="81" spans="1:91" s="11" customFormat="1">
      <c r="A81" s="16">
        <v>97</v>
      </c>
      <c r="B81" s="168" t="s">
        <v>100</v>
      </c>
      <c r="C81" s="128" t="s">
        <v>16</v>
      </c>
      <c r="D81" s="128" t="s">
        <v>16</v>
      </c>
      <c r="E81" s="128" t="s">
        <v>16</v>
      </c>
      <c r="F81" s="128" t="s">
        <v>16</v>
      </c>
      <c r="G81" s="129" t="s">
        <v>16</v>
      </c>
      <c r="H81" s="128" t="s">
        <v>16</v>
      </c>
      <c r="I81" s="117">
        <v>0.5</v>
      </c>
      <c r="J81" s="128" t="s">
        <v>16</v>
      </c>
      <c r="K81" s="128" t="s">
        <v>16</v>
      </c>
      <c r="L81" s="129">
        <v>0.5</v>
      </c>
      <c r="M81" s="128" t="s">
        <v>16</v>
      </c>
      <c r="N81" s="128" t="s">
        <v>16</v>
      </c>
      <c r="O81" s="128" t="s">
        <v>16</v>
      </c>
      <c r="P81" s="128" t="s">
        <v>16</v>
      </c>
      <c r="Q81" s="129" t="s">
        <v>16</v>
      </c>
      <c r="R81" s="128" t="s">
        <v>16</v>
      </c>
      <c r="S81" s="128" t="s">
        <v>16</v>
      </c>
      <c r="T81" s="128" t="s">
        <v>16</v>
      </c>
      <c r="U81" s="128" t="s">
        <v>16</v>
      </c>
      <c r="V81" s="129" t="s">
        <v>16</v>
      </c>
      <c r="W81" s="128" t="s">
        <v>16</v>
      </c>
      <c r="X81" s="128" t="s">
        <v>16</v>
      </c>
      <c r="Y81" s="128" t="s">
        <v>16</v>
      </c>
      <c r="Z81" s="117">
        <v>253</v>
      </c>
      <c r="AA81" s="129">
        <v>253</v>
      </c>
      <c r="AB81" s="117">
        <v>29.4</v>
      </c>
      <c r="AC81" s="117">
        <v>68.3</v>
      </c>
      <c r="AD81" s="117">
        <v>102.7</v>
      </c>
      <c r="AE81" s="117">
        <v>53</v>
      </c>
      <c r="AF81" s="129">
        <v>253.4</v>
      </c>
      <c r="AG81" s="117">
        <v>76.8</v>
      </c>
      <c r="AH81" s="117">
        <v>286</v>
      </c>
      <c r="AI81" s="117">
        <v>70</v>
      </c>
      <c r="AJ81" s="117">
        <v>3858</v>
      </c>
      <c r="AK81" s="169">
        <v>4290.8</v>
      </c>
      <c r="AL81" s="125">
        <v>584.79999999999995</v>
      </c>
      <c r="AM81" s="125">
        <v>774.7</v>
      </c>
      <c r="AN81" s="125">
        <v>423.5</v>
      </c>
      <c r="AO81" s="125">
        <v>270</v>
      </c>
      <c r="AP81" s="125">
        <v>2053</v>
      </c>
      <c r="AQ81" s="121">
        <v>196.5</v>
      </c>
      <c r="AR81" s="121">
        <v>25.6</v>
      </c>
      <c r="AS81" s="121">
        <v>300.2</v>
      </c>
      <c r="AT81" s="121">
        <v>49.4</v>
      </c>
      <c r="AU81" s="121">
        <v>571.70000000000005</v>
      </c>
      <c r="AV81" s="121">
        <v>299.7</v>
      </c>
      <c r="AW81" s="121">
        <v>19.8</v>
      </c>
      <c r="AX81" s="121">
        <v>176.2</v>
      </c>
      <c r="AY81" s="121">
        <v>332.3</v>
      </c>
      <c r="AZ81" s="121">
        <v>828</v>
      </c>
      <c r="BA81" s="121">
        <v>109.5</v>
      </c>
      <c r="BB81" s="121">
        <v>155.30000000000001</v>
      </c>
      <c r="BC81" s="121">
        <v>15.5</v>
      </c>
      <c r="BD81" s="121">
        <v>181.7</v>
      </c>
      <c r="BE81" s="121">
        <v>462</v>
      </c>
      <c r="BF81" s="87">
        <v>16.01651</v>
      </c>
      <c r="BG81" s="87">
        <v>132.58358999999999</v>
      </c>
      <c r="BH81" s="87">
        <v>112.65899</v>
      </c>
      <c r="BI81" s="87">
        <v>124.79376999999999</v>
      </c>
      <c r="BJ81" s="87">
        <v>386.05286000000001</v>
      </c>
      <c r="BK81" s="87">
        <v>93.417649999999995</v>
      </c>
      <c r="BL81" s="87">
        <v>206.24068</v>
      </c>
      <c r="BM81" s="87">
        <v>46.086069999999999</v>
      </c>
      <c r="BN81" s="87">
        <v>297.41140000000001</v>
      </c>
      <c r="BO81" s="87">
        <v>643.1558</v>
      </c>
      <c r="BP81" s="87">
        <v>253.70267000000001</v>
      </c>
      <c r="BQ81" s="87">
        <v>344.23</v>
      </c>
      <c r="BR81" s="87">
        <v>187.84505999999999</v>
      </c>
      <c r="BS81" s="87">
        <v>285.56882000000002</v>
      </c>
      <c r="BT81" s="87">
        <v>1071.34655</v>
      </c>
      <c r="BU81" s="147">
        <v>151.09254999999999</v>
      </c>
      <c r="BV81" s="147">
        <v>311.89485999999999</v>
      </c>
      <c r="BW81" s="147">
        <v>216.41102000000001</v>
      </c>
      <c r="BX81" s="147">
        <v>199.93127999999999</v>
      </c>
      <c r="BY81" s="147">
        <v>879.32970999999998</v>
      </c>
      <c r="BZ81" s="129">
        <v>187.21486999999999</v>
      </c>
      <c r="CA81" s="129" t="s">
        <v>16</v>
      </c>
      <c r="CB81" s="129">
        <v>221.18092999999999</v>
      </c>
      <c r="CC81" s="129">
        <v>204.70697999999999</v>
      </c>
      <c r="CD81" s="129">
        <v>613.10278000000005</v>
      </c>
      <c r="CE81" s="129" t="s">
        <v>16</v>
      </c>
      <c r="CF81" s="129">
        <v>358.32461000000001</v>
      </c>
      <c r="CG81" s="129">
        <v>75.450140000000005</v>
      </c>
      <c r="CH81" s="129">
        <v>436.05232000000001</v>
      </c>
      <c r="CI81" s="129">
        <v>869.82707000000005</v>
      </c>
      <c r="CJ81" s="129">
        <v>304.17898000000002</v>
      </c>
      <c r="CK81" s="129">
        <v>416.12554</v>
      </c>
      <c r="CL81" s="16">
        <v>97</v>
      </c>
      <c r="CM81" s="168" t="s">
        <v>100</v>
      </c>
    </row>
    <row r="82" spans="1:91" s="19" customFormat="1" ht="48" thickBot="1">
      <c r="A82" s="51">
        <v>99</v>
      </c>
      <c r="B82" s="171" t="s">
        <v>135</v>
      </c>
      <c r="C82" s="132" t="s">
        <v>16</v>
      </c>
      <c r="D82" s="132" t="s">
        <v>16</v>
      </c>
      <c r="E82" s="132" t="s">
        <v>16</v>
      </c>
      <c r="F82" s="132" t="s">
        <v>16</v>
      </c>
      <c r="G82" s="133" t="s">
        <v>16</v>
      </c>
      <c r="H82" s="132" t="s">
        <v>16</v>
      </c>
      <c r="I82" s="132" t="s">
        <v>16</v>
      </c>
      <c r="J82" s="132" t="s">
        <v>16</v>
      </c>
      <c r="K82" s="132" t="s">
        <v>16</v>
      </c>
      <c r="L82" s="132" t="s">
        <v>16</v>
      </c>
      <c r="M82" s="133" t="s">
        <v>16</v>
      </c>
      <c r="N82" s="132" t="s">
        <v>16</v>
      </c>
      <c r="O82" s="132" t="s">
        <v>16</v>
      </c>
      <c r="P82" s="132" t="s">
        <v>16</v>
      </c>
      <c r="Q82" s="133" t="s">
        <v>16</v>
      </c>
      <c r="R82" s="132" t="s">
        <v>16</v>
      </c>
      <c r="S82" s="132" t="s">
        <v>16</v>
      </c>
      <c r="T82" s="132" t="s">
        <v>16</v>
      </c>
      <c r="U82" s="132" t="s">
        <v>16</v>
      </c>
      <c r="V82" s="133" t="s">
        <v>16</v>
      </c>
      <c r="W82" s="132" t="s">
        <v>16</v>
      </c>
      <c r="X82" s="132" t="s">
        <v>16</v>
      </c>
      <c r="Y82" s="132" t="s">
        <v>16</v>
      </c>
      <c r="Z82" s="132" t="s">
        <v>16</v>
      </c>
      <c r="AA82" s="132" t="s">
        <v>16</v>
      </c>
      <c r="AB82" s="132" t="s">
        <v>16</v>
      </c>
      <c r="AC82" s="132" t="s">
        <v>16</v>
      </c>
      <c r="AD82" s="133" t="s">
        <v>16</v>
      </c>
      <c r="AE82" s="132" t="s">
        <v>16</v>
      </c>
      <c r="AF82" s="132" t="s">
        <v>16</v>
      </c>
      <c r="AG82" s="132" t="s">
        <v>16</v>
      </c>
      <c r="AH82" s="132" t="s">
        <v>16</v>
      </c>
      <c r="AI82" s="132" t="s">
        <v>16</v>
      </c>
      <c r="AJ82" s="132" t="s">
        <v>16</v>
      </c>
      <c r="AK82" s="132" t="s">
        <v>16</v>
      </c>
      <c r="AL82" s="133" t="s">
        <v>16</v>
      </c>
      <c r="AM82" s="132" t="s">
        <v>16</v>
      </c>
      <c r="AN82" s="132" t="s">
        <v>16</v>
      </c>
      <c r="AO82" s="132" t="s">
        <v>16</v>
      </c>
      <c r="AP82" s="132" t="s">
        <v>16</v>
      </c>
      <c r="AQ82" s="132" t="s">
        <v>16</v>
      </c>
      <c r="AR82" s="132" t="s">
        <v>16</v>
      </c>
      <c r="AS82" s="133" t="s">
        <v>16</v>
      </c>
      <c r="AT82" s="132" t="s">
        <v>16</v>
      </c>
      <c r="AU82" s="132" t="s">
        <v>16</v>
      </c>
      <c r="AV82" s="132" t="s">
        <v>16</v>
      </c>
      <c r="AW82" s="132" t="s">
        <v>16</v>
      </c>
      <c r="AX82" s="132" t="s">
        <v>16</v>
      </c>
      <c r="AY82" s="132" t="s">
        <v>16</v>
      </c>
      <c r="AZ82" s="133" t="s">
        <v>16</v>
      </c>
      <c r="BA82" s="132" t="s">
        <v>16</v>
      </c>
      <c r="BB82" s="132" t="s">
        <v>16</v>
      </c>
      <c r="BC82" s="132" t="s">
        <v>16</v>
      </c>
      <c r="BD82" s="132" t="s">
        <v>16</v>
      </c>
      <c r="BE82" s="132" t="s">
        <v>16</v>
      </c>
      <c r="BF82" s="132" t="s">
        <v>16</v>
      </c>
      <c r="BG82" s="133" t="s">
        <v>16</v>
      </c>
      <c r="BH82" s="132" t="s">
        <v>16</v>
      </c>
      <c r="BI82" s="132" t="s">
        <v>16</v>
      </c>
      <c r="BJ82" s="132" t="s">
        <v>16</v>
      </c>
      <c r="BK82" s="132" t="s">
        <v>16</v>
      </c>
      <c r="BL82" s="132" t="s">
        <v>16</v>
      </c>
      <c r="BM82" s="132" t="s">
        <v>16</v>
      </c>
      <c r="BN82" s="133" t="s">
        <v>16</v>
      </c>
      <c r="BO82" s="132" t="s">
        <v>16</v>
      </c>
      <c r="BP82" s="132" t="s">
        <v>16</v>
      </c>
      <c r="BQ82" s="132" t="s">
        <v>16</v>
      </c>
      <c r="BR82" s="132" t="s">
        <v>16</v>
      </c>
      <c r="BS82" s="132" t="s">
        <v>16</v>
      </c>
      <c r="BT82" s="132" t="s">
        <v>16</v>
      </c>
      <c r="BU82" s="133" t="s">
        <v>16</v>
      </c>
      <c r="BV82" s="132" t="s">
        <v>16</v>
      </c>
      <c r="BW82" s="132" t="s">
        <v>16</v>
      </c>
      <c r="BX82" s="132" t="s">
        <v>16</v>
      </c>
      <c r="BY82" s="132" t="s">
        <v>16</v>
      </c>
      <c r="BZ82" s="132" t="s">
        <v>16</v>
      </c>
      <c r="CA82" s="132" t="s">
        <v>16</v>
      </c>
      <c r="CB82" s="132" t="s">
        <v>16</v>
      </c>
      <c r="CC82" s="132" t="s">
        <v>16</v>
      </c>
      <c r="CD82" s="132" t="s">
        <v>16</v>
      </c>
      <c r="CE82" s="132" t="s">
        <v>16</v>
      </c>
      <c r="CF82" s="132" t="s">
        <v>16</v>
      </c>
      <c r="CG82" s="132" t="s">
        <v>16</v>
      </c>
      <c r="CH82" s="132" t="s">
        <v>16</v>
      </c>
      <c r="CI82" s="133" t="s">
        <v>16</v>
      </c>
      <c r="CJ82" s="133">
        <v>103.0771</v>
      </c>
      <c r="CK82" s="133">
        <v>1152.06387</v>
      </c>
      <c r="CL82" s="51">
        <v>99</v>
      </c>
      <c r="CM82" s="170" t="s">
        <v>135</v>
      </c>
    </row>
    <row r="83" spans="1:91" s="19" customFormat="1">
      <c r="A83" s="16"/>
      <c r="B83" s="17"/>
      <c r="C83" s="44"/>
      <c r="D83" s="18"/>
      <c r="E83" s="18"/>
      <c r="F83" s="18"/>
      <c r="G83" s="18"/>
      <c r="H83" s="44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44"/>
      <c r="U83" s="18"/>
      <c r="V83" s="18"/>
      <c r="W83" s="44"/>
      <c r="X83" s="18"/>
      <c r="Y83" s="18"/>
      <c r="Z83" s="18"/>
      <c r="AA83" s="18"/>
      <c r="AB83" s="18"/>
      <c r="AC83" s="18"/>
      <c r="AD83" s="18"/>
      <c r="AE83" s="18"/>
      <c r="AF83" s="48"/>
      <c r="AG83" s="14"/>
      <c r="AH83" s="14"/>
      <c r="AI83" s="14"/>
      <c r="AJ83" s="14"/>
      <c r="AK83" s="49"/>
      <c r="AL83" s="52"/>
      <c r="AM83" s="14"/>
      <c r="AN83" s="20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68"/>
      <c r="BB83" s="70"/>
      <c r="BC83" s="70"/>
      <c r="BD83" s="70"/>
      <c r="BE83" s="70"/>
      <c r="BF83" s="70"/>
      <c r="BG83" s="70"/>
      <c r="BH83" s="70"/>
      <c r="BI83" s="70"/>
      <c r="BJ83" s="70"/>
      <c r="BK83" s="74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17"/>
    </row>
    <row r="84" spans="1:91" s="27" customFormat="1">
      <c r="A84" s="22"/>
      <c r="B84" s="23"/>
      <c r="C84" s="44"/>
      <c r="D84" s="24"/>
      <c r="E84" s="24"/>
      <c r="F84" s="24"/>
      <c r="G84" s="24"/>
      <c r="H84" s="4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44"/>
      <c r="U84" s="24"/>
      <c r="V84" s="24"/>
      <c r="W84" s="44"/>
      <c r="X84" s="24"/>
      <c r="Y84" s="24"/>
      <c r="Z84" s="24"/>
      <c r="AA84" s="24"/>
      <c r="AB84" s="24"/>
      <c r="AC84" s="24"/>
      <c r="AD84" s="24"/>
      <c r="AE84" s="24"/>
      <c r="AF84" s="48"/>
      <c r="AG84" s="25"/>
      <c r="AH84" s="25"/>
      <c r="AI84" s="25"/>
      <c r="AJ84" s="25"/>
      <c r="AK84" s="49"/>
      <c r="AL84" s="65"/>
      <c r="AM84" s="26"/>
      <c r="AN84" s="26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69"/>
      <c r="BB84" s="69"/>
      <c r="BC84" s="69"/>
      <c r="BD84" s="71"/>
      <c r="BE84" s="53"/>
      <c r="BF84" s="53"/>
      <c r="BG84" s="53"/>
      <c r="BH84" s="53"/>
      <c r="BI84" s="53"/>
      <c r="BJ84" s="53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3"/>
    </row>
    <row r="85" spans="1:91" s="57" customFormat="1">
      <c r="A85" s="136" t="s">
        <v>137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54"/>
      <c r="N85" s="54"/>
      <c r="O85" s="54"/>
      <c r="P85" s="55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6"/>
      <c r="AL85" s="65"/>
      <c r="AM85" s="54"/>
      <c r="AN85" s="54"/>
      <c r="AO85" s="54"/>
      <c r="AP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  <row r="86" spans="1:91" s="57" customFormat="1" ht="16.5">
      <c r="A86" s="151"/>
      <c r="B86" s="152" t="s">
        <v>134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58"/>
      <c r="N86" s="58"/>
      <c r="O86" s="58"/>
      <c r="P86" s="59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60"/>
      <c r="AH86" s="60"/>
      <c r="AI86" s="60"/>
      <c r="AJ86" s="58"/>
      <c r="AK86" s="58"/>
      <c r="AL86" s="65"/>
      <c r="AM86" s="58"/>
      <c r="AN86" s="58"/>
      <c r="AO86" s="58"/>
      <c r="AP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2"/>
      <c r="BV86" s="72"/>
      <c r="BW86" s="72"/>
      <c r="BX86" s="72"/>
      <c r="BY86" s="72"/>
    </row>
    <row r="87" spans="1:91" s="57" customFormat="1" ht="17.25">
      <c r="A87" s="153"/>
      <c r="B87" s="154" t="s">
        <v>133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58"/>
      <c r="N87" s="58"/>
      <c r="O87" s="58"/>
      <c r="P87" s="59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2"/>
      <c r="AM87" s="58"/>
      <c r="AN87" s="58"/>
      <c r="AO87" s="58"/>
      <c r="AP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3"/>
      <c r="BV87" s="73"/>
      <c r="BW87" s="73"/>
      <c r="BX87" s="73"/>
      <c r="BY87" s="73"/>
    </row>
    <row r="88" spans="1:91" s="57" customFormat="1" ht="15" customHeight="1">
      <c r="A88" s="138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58"/>
      <c r="N88" s="58"/>
      <c r="O88" s="58"/>
      <c r="P88" s="59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65"/>
      <c r="AM88" s="58"/>
      <c r="AN88" s="58"/>
      <c r="AO88" s="58"/>
      <c r="AP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64"/>
      <c r="BV88" s="64"/>
      <c r="BW88" s="64"/>
      <c r="BX88" s="64"/>
      <c r="BY88" s="64"/>
    </row>
    <row r="89" spans="1:91" s="64" customFormat="1">
      <c r="A89" s="203" t="s">
        <v>138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61"/>
      <c r="N89" s="61"/>
      <c r="O89" s="61"/>
      <c r="P89" s="62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5"/>
      <c r="AM89" s="61"/>
      <c r="AN89" s="61"/>
      <c r="AO89" s="61"/>
      <c r="AP89" s="61"/>
      <c r="AQ89" s="63"/>
      <c r="AR89" s="63"/>
      <c r="AS89" s="63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U89" s="33"/>
      <c r="BV89" s="33"/>
      <c r="BW89" s="33"/>
      <c r="BX89" s="33"/>
      <c r="BY89" s="33"/>
    </row>
    <row r="90" spans="1:91" s="33" customFormat="1">
      <c r="A90" s="140"/>
      <c r="B90" s="141"/>
      <c r="C90" s="142"/>
      <c r="D90" s="143"/>
      <c r="E90" s="143"/>
      <c r="F90" s="143"/>
      <c r="G90" s="143"/>
      <c r="H90" s="142"/>
      <c r="I90" s="143"/>
      <c r="J90" s="143"/>
      <c r="K90" s="143"/>
      <c r="L90" s="143"/>
      <c r="M90" s="30"/>
      <c r="N90" s="30"/>
      <c r="O90" s="30"/>
      <c r="P90" s="30"/>
      <c r="Q90" s="30"/>
      <c r="R90" s="30"/>
      <c r="S90" s="30"/>
      <c r="T90" s="44"/>
      <c r="U90" s="30"/>
      <c r="V90" s="30"/>
      <c r="W90" s="44"/>
      <c r="X90" s="30"/>
      <c r="Y90" s="30"/>
      <c r="Z90" s="30"/>
      <c r="AA90" s="30"/>
      <c r="AB90" s="30"/>
      <c r="AC90" s="30"/>
      <c r="AD90" s="30"/>
      <c r="AE90" s="30"/>
      <c r="AF90" s="48"/>
      <c r="AG90" s="31"/>
      <c r="AH90" s="31"/>
      <c r="AI90" s="31"/>
      <c r="AJ90" s="31"/>
      <c r="AK90" s="48"/>
      <c r="AL90" s="65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</row>
    <row r="91" spans="1:91" s="33" customFormat="1">
      <c r="A91" s="28"/>
      <c r="B91" s="29"/>
      <c r="C91" s="44"/>
      <c r="D91" s="30"/>
      <c r="E91" s="30"/>
      <c r="F91" s="30"/>
      <c r="G91" s="30"/>
      <c r="H91" s="44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44"/>
      <c r="U91" s="30"/>
      <c r="V91" s="30"/>
      <c r="W91" s="44"/>
      <c r="X91" s="30"/>
      <c r="Y91" s="30"/>
      <c r="Z91" s="30"/>
      <c r="AA91" s="30"/>
      <c r="AB91" s="30"/>
      <c r="AC91" s="30"/>
      <c r="AD91" s="30"/>
      <c r="AE91" s="30"/>
      <c r="AF91" s="48"/>
      <c r="AG91" s="31"/>
      <c r="AH91" s="31"/>
      <c r="AI91" s="31"/>
      <c r="AJ91" s="31"/>
      <c r="AK91" s="48"/>
      <c r="AL91" s="52"/>
      <c r="AM91" s="32"/>
      <c r="AN91" s="32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</row>
    <row r="92" spans="1:91" s="33" customFormat="1">
      <c r="A92" s="35"/>
      <c r="B92" s="36"/>
      <c r="C92" s="44"/>
      <c r="D92" s="37"/>
      <c r="E92" s="37"/>
      <c r="F92" s="37"/>
      <c r="G92" s="37"/>
      <c r="H92" s="44"/>
      <c r="I92" s="37"/>
      <c r="J92" s="37"/>
      <c r="K92" s="37"/>
      <c r="L92" s="37"/>
      <c r="M92" s="37"/>
      <c r="N92" s="37"/>
      <c r="O92" s="37"/>
      <c r="P92" s="40"/>
      <c r="Q92" s="37"/>
      <c r="R92" s="37"/>
      <c r="S92" s="37"/>
      <c r="T92" s="44"/>
      <c r="U92" s="37"/>
      <c r="V92" s="37"/>
      <c r="W92" s="44"/>
      <c r="X92" s="37"/>
      <c r="Y92" s="37"/>
      <c r="Z92" s="37"/>
      <c r="AA92" s="37"/>
      <c r="AB92" s="37"/>
      <c r="AC92" s="37"/>
      <c r="AD92" s="37"/>
      <c r="AE92" s="37"/>
      <c r="AF92" s="48"/>
      <c r="AG92" s="38"/>
      <c r="AH92" s="38"/>
      <c r="AI92" s="38"/>
      <c r="AJ92" s="38"/>
      <c r="AK92" s="48"/>
      <c r="AL92" s="65"/>
      <c r="AM92" s="39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6"/>
    </row>
    <row r="93" spans="1:91" s="33" customFormat="1">
      <c r="A93" s="28"/>
      <c r="B93" s="29"/>
      <c r="C93" s="30"/>
      <c r="D93" s="30"/>
      <c r="E93" s="30"/>
      <c r="F93" s="30"/>
      <c r="G93" s="30"/>
      <c r="H93" s="44"/>
      <c r="I93" s="30"/>
      <c r="J93" s="30"/>
      <c r="K93" s="30"/>
      <c r="L93" s="30"/>
      <c r="M93" s="30"/>
      <c r="N93" s="30"/>
      <c r="O93" s="30"/>
      <c r="P93" s="34"/>
      <c r="Q93" s="30"/>
      <c r="R93" s="30"/>
      <c r="S93" s="30"/>
      <c r="T93" s="44"/>
      <c r="U93" s="30"/>
      <c r="V93" s="30"/>
      <c r="W93" s="44"/>
      <c r="X93" s="30"/>
      <c r="Y93" s="30"/>
      <c r="Z93" s="30"/>
      <c r="AA93" s="30"/>
      <c r="AB93" s="30"/>
      <c r="AC93" s="30"/>
      <c r="AD93" s="30"/>
      <c r="AE93" s="30"/>
      <c r="AF93" s="48"/>
      <c r="AG93" s="31"/>
      <c r="AH93" s="31"/>
      <c r="AI93" s="31"/>
      <c r="AJ93" s="31"/>
      <c r="AK93" s="48"/>
      <c r="AL93" s="52"/>
      <c r="AM93" s="32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</row>
    <row r="94" spans="1:91" s="33" customFormat="1">
      <c r="A94" s="35"/>
      <c r="B94" s="36"/>
      <c r="C94" s="37"/>
      <c r="D94" s="37"/>
      <c r="E94" s="37"/>
      <c r="F94" s="37"/>
      <c r="G94" s="37"/>
      <c r="H94" s="44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44"/>
      <c r="U94" s="37"/>
      <c r="V94" s="37"/>
      <c r="W94" s="44"/>
      <c r="X94" s="37"/>
      <c r="Y94" s="37"/>
      <c r="Z94" s="37"/>
      <c r="AA94" s="37"/>
      <c r="AB94" s="37"/>
      <c r="AC94" s="37"/>
      <c r="AD94" s="37"/>
      <c r="AE94" s="37"/>
      <c r="AF94" s="48"/>
      <c r="AG94" s="38"/>
      <c r="AH94" s="38"/>
      <c r="AI94" s="38"/>
      <c r="AJ94" s="38"/>
      <c r="AK94" s="48"/>
      <c r="AL94" s="65"/>
      <c r="AM94" s="39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6"/>
    </row>
    <row r="95" spans="1:91" s="33" customFormat="1">
      <c r="A95" s="28"/>
      <c r="B95" s="29"/>
      <c r="C95" s="30"/>
      <c r="D95" s="30"/>
      <c r="E95" s="30"/>
      <c r="F95" s="30"/>
      <c r="G95" s="30"/>
      <c r="H95" s="44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44"/>
      <c r="U95" s="30"/>
      <c r="V95" s="30"/>
      <c r="W95" s="44"/>
      <c r="X95" s="30"/>
      <c r="Y95" s="30"/>
      <c r="Z95" s="30"/>
      <c r="AA95" s="30"/>
      <c r="AB95" s="30"/>
      <c r="AC95" s="30"/>
      <c r="AD95" s="30"/>
      <c r="AE95" s="30"/>
      <c r="AF95" s="48"/>
      <c r="AG95" s="31"/>
      <c r="AH95" s="31"/>
      <c r="AI95" s="31"/>
      <c r="AJ95" s="31"/>
      <c r="AK95" s="48"/>
      <c r="AL95" s="65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9"/>
    </row>
    <row r="96" spans="1:91" s="33" customFormat="1">
      <c r="A96" s="28"/>
      <c r="B96" s="29"/>
      <c r="C96" s="30"/>
      <c r="D96" s="30"/>
      <c r="E96" s="30"/>
      <c r="F96" s="30"/>
      <c r="G96" s="30"/>
      <c r="H96" s="44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44"/>
      <c r="U96" s="30"/>
      <c r="V96" s="30"/>
      <c r="W96" s="44"/>
      <c r="X96" s="30"/>
      <c r="Y96" s="30"/>
      <c r="Z96" s="30"/>
      <c r="AA96" s="30"/>
      <c r="AB96" s="30"/>
      <c r="AC96" s="30"/>
      <c r="AD96" s="30"/>
      <c r="AE96" s="30"/>
      <c r="AF96" s="48"/>
      <c r="AG96" s="31"/>
      <c r="AH96" s="31"/>
      <c r="AI96" s="31"/>
      <c r="AJ96" s="31"/>
      <c r="AK96" s="48"/>
      <c r="AL96" s="65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9"/>
    </row>
    <row r="97" spans="1:91" s="33" customFormat="1">
      <c r="A97" s="28"/>
      <c r="B97" s="29"/>
      <c r="C97" s="30"/>
      <c r="D97" s="30"/>
      <c r="E97" s="30"/>
      <c r="F97" s="30"/>
      <c r="G97" s="30"/>
      <c r="H97" s="44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44"/>
      <c r="U97" s="30"/>
      <c r="V97" s="30"/>
      <c r="W97" s="44"/>
      <c r="X97" s="30"/>
      <c r="Y97" s="30"/>
      <c r="Z97" s="30"/>
      <c r="AA97" s="30"/>
      <c r="AB97" s="30"/>
      <c r="AC97" s="30"/>
      <c r="AD97" s="30"/>
      <c r="AE97" s="30"/>
      <c r="AF97" s="48"/>
      <c r="AG97" s="31"/>
      <c r="AH97" s="31"/>
      <c r="AI97" s="31"/>
      <c r="AJ97" s="31"/>
      <c r="AK97" s="48"/>
      <c r="AL97" s="65"/>
      <c r="AM97" s="32"/>
      <c r="AN97" s="32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9"/>
    </row>
    <row r="98" spans="1:91" s="33" customFormat="1">
      <c r="A98" s="28"/>
      <c r="B98" s="29"/>
      <c r="C98" s="34"/>
      <c r="D98" s="34"/>
      <c r="E98" s="34"/>
      <c r="F98" s="34"/>
      <c r="G98" s="34"/>
      <c r="H98" s="44"/>
      <c r="I98" s="30"/>
      <c r="J98" s="34"/>
      <c r="K98" s="30"/>
      <c r="L98" s="30"/>
      <c r="M98" s="30"/>
      <c r="N98" s="30"/>
      <c r="O98" s="34"/>
      <c r="P98" s="34"/>
      <c r="Q98" s="30"/>
      <c r="R98" s="34"/>
      <c r="S98" s="34"/>
      <c r="T98" s="44"/>
      <c r="U98" s="34"/>
      <c r="V98" s="30"/>
      <c r="W98" s="44"/>
      <c r="X98" s="34"/>
      <c r="Y98" s="34"/>
      <c r="Z98" s="30"/>
      <c r="AA98" s="30"/>
      <c r="AB98" s="34"/>
      <c r="AC98" s="34"/>
      <c r="AD98" s="34"/>
      <c r="AE98" s="34"/>
      <c r="AF98" s="48"/>
      <c r="AG98" s="32"/>
      <c r="AH98" s="32"/>
      <c r="AI98" s="32"/>
      <c r="AJ98" s="32"/>
      <c r="AK98" s="48"/>
      <c r="AL98" s="65"/>
      <c r="AM98" s="32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9"/>
    </row>
    <row r="99" spans="1:91" s="33" customFormat="1">
      <c r="A99" s="28"/>
      <c r="B99" s="29"/>
      <c r="C99" s="30"/>
      <c r="D99" s="30"/>
      <c r="E99" s="30"/>
      <c r="F99" s="30"/>
      <c r="G99" s="30"/>
      <c r="H99" s="44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44"/>
      <c r="U99" s="30"/>
      <c r="V99" s="30"/>
      <c r="W99" s="44"/>
      <c r="X99" s="30"/>
      <c r="Y99" s="30"/>
      <c r="Z99" s="30"/>
      <c r="AA99" s="30"/>
      <c r="AB99" s="30"/>
      <c r="AC99" s="30"/>
      <c r="AD99" s="30"/>
      <c r="AE99" s="30"/>
      <c r="AF99" s="48"/>
      <c r="AG99" s="31"/>
      <c r="AH99" s="31"/>
      <c r="AI99" s="31"/>
      <c r="AJ99" s="31"/>
      <c r="AK99" s="48"/>
      <c r="AL99" s="65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9"/>
    </row>
    <row r="100" spans="1:91" s="33" customFormat="1">
      <c r="A100" s="28"/>
      <c r="B100" s="29"/>
      <c r="C100" s="34"/>
      <c r="D100" s="34"/>
      <c r="E100" s="34"/>
      <c r="F100" s="34"/>
      <c r="G100" s="34"/>
      <c r="I100" s="34"/>
      <c r="J100" s="30"/>
      <c r="K100" s="30"/>
      <c r="L100" s="30"/>
      <c r="M100" s="30"/>
      <c r="N100" s="30"/>
      <c r="O100" s="34"/>
      <c r="P100" s="34"/>
      <c r="Q100" s="30"/>
      <c r="R100" s="34"/>
      <c r="S100" s="34"/>
      <c r="U100" s="34"/>
      <c r="V100" s="40"/>
      <c r="X100" s="34"/>
      <c r="Y100" s="34"/>
      <c r="Z100" s="30"/>
      <c r="AA100" s="40"/>
      <c r="AB100" s="34"/>
      <c r="AC100" s="34"/>
      <c r="AD100" s="34"/>
      <c r="AE100" s="34"/>
      <c r="AF100" s="11"/>
      <c r="AG100" s="32"/>
      <c r="AH100" s="32"/>
      <c r="AI100" s="32"/>
      <c r="AJ100" s="32"/>
      <c r="AK100" s="11"/>
      <c r="AL100" s="65"/>
      <c r="AM100" s="32"/>
      <c r="AN100" s="32"/>
      <c r="AO100" s="32"/>
      <c r="AP100" s="31"/>
      <c r="AQ100" s="31"/>
      <c r="AR100" s="31"/>
      <c r="AS100" s="31"/>
      <c r="AT100" s="32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9"/>
    </row>
    <row r="101" spans="1:91" s="33" customFormat="1">
      <c r="A101" s="28"/>
      <c r="B101" s="29"/>
      <c r="C101" s="34"/>
      <c r="D101" s="34"/>
      <c r="E101" s="34"/>
      <c r="F101" s="34"/>
      <c r="G101" s="34"/>
      <c r="I101" s="30"/>
      <c r="J101" s="30"/>
      <c r="K101" s="30"/>
      <c r="L101" s="30"/>
      <c r="M101" s="34"/>
      <c r="N101" s="34"/>
      <c r="O101" s="30"/>
      <c r="P101" s="30"/>
      <c r="Q101" s="30"/>
      <c r="R101" s="30"/>
      <c r="S101" s="30"/>
      <c r="U101" s="30"/>
      <c r="V101" s="30"/>
      <c r="X101" s="30"/>
      <c r="Y101" s="30"/>
      <c r="Z101" s="34"/>
      <c r="AA101" s="30"/>
      <c r="AB101" s="30"/>
      <c r="AC101" s="30"/>
      <c r="AD101" s="30"/>
      <c r="AE101" s="30"/>
      <c r="AF101" s="11"/>
      <c r="AG101" s="31"/>
      <c r="AH101" s="31"/>
      <c r="AI101" s="31"/>
      <c r="AJ101" s="32"/>
      <c r="AK101" s="30"/>
      <c r="AL101" s="65"/>
      <c r="AM101" s="32"/>
      <c r="AN101" s="32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9"/>
    </row>
    <row r="102" spans="1:91" s="33" customFormat="1">
      <c r="A102" s="28"/>
      <c r="B102" s="29"/>
      <c r="C102" s="34"/>
      <c r="D102" s="34"/>
      <c r="E102" s="34"/>
      <c r="F102" s="34"/>
      <c r="G102" s="34"/>
      <c r="I102" s="30"/>
      <c r="J102" s="34"/>
      <c r="K102" s="34"/>
      <c r="L102" s="30"/>
      <c r="M102" s="34"/>
      <c r="N102" s="34"/>
      <c r="O102" s="34"/>
      <c r="P102" s="34"/>
      <c r="Q102" s="34"/>
      <c r="R102" s="34"/>
      <c r="S102" s="30"/>
      <c r="U102" s="34"/>
      <c r="V102" s="30"/>
      <c r="X102" s="34"/>
      <c r="Y102" s="34"/>
      <c r="Z102" s="34"/>
      <c r="AA102" s="34"/>
      <c r="AB102" s="34"/>
      <c r="AC102" s="34"/>
      <c r="AD102" s="34"/>
      <c r="AE102" s="34"/>
      <c r="AF102" s="11"/>
      <c r="AG102" s="32"/>
      <c r="AH102" s="32"/>
      <c r="AI102" s="32"/>
      <c r="AJ102" s="32"/>
      <c r="AK102" s="34"/>
      <c r="AL102" s="65"/>
      <c r="AM102" s="32"/>
      <c r="AN102" s="32"/>
      <c r="AO102" s="41"/>
      <c r="AP102" s="41"/>
      <c r="AQ102" s="41"/>
      <c r="AR102" s="41"/>
      <c r="AS102" s="41"/>
      <c r="AT102" s="41"/>
      <c r="AU102" s="41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9"/>
    </row>
    <row r="103" spans="1:91" s="33" customFormat="1">
      <c r="A103" s="28"/>
      <c r="B103" s="29"/>
      <c r="C103" s="34"/>
      <c r="D103" s="34"/>
      <c r="E103" s="34"/>
      <c r="F103" s="34"/>
      <c r="G103" s="34"/>
      <c r="I103" s="30"/>
      <c r="J103" s="30"/>
      <c r="K103" s="30"/>
      <c r="L103" s="30"/>
      <c r="M103" s="34"/>
      <c r="N103" s="34"/>
      <c r="O103" s="30"/>
      <c r="P103" s="30"/>
      <c r="Q103" s="30"/>
      <c r="R103" s="30"/>
      <c r="S103" s="30"/>
      <c r="U103" s="30"/>
      <c r="V103" s="30"/>
      <c r="X103" s="30"/>
      <c r="Y103" s="34"/>
      <c r="Z103" s="30"/>
      <c r="AA103" s="30"/>
      <c r="AB103" s="30"/>
      <c r="AC103" s="30"/>
      <c r="AD103" s="30"/>
      <c r="AE103" s="30"/>
      <c r="AF103" s="11"/>
      <c r="AG103" s="31"/>
      <c r="AH103" s="31"/>
      <c r="AI103" s="31"/>
      <c r="AJ103" s="31"/>
      <c r="AK103" s="30"/>
      <c r="AL103" s="65"/>
      <c r="AM103" s="31"/>
      <c r="AN103" s="32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9"/>
    </row>
    <row r="104" spans="1:91" s="33" customFormat="1">
      <c r="A104" s="28"/>
      <c r="B104" s="29"/>
      <c r="C104" s="30"/>
      <c r="D104" s="30"/>
      <c r="E104" s="30"/>
      <c r="F104" s="30"/>
      <c r="G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X104" s="30"/>
      <c r="Y104" s="30"/>
      <c r="Z104" s="30"/>
      <c r="AA104" s="30"/>
      <c r="AB104" s="30"/>
      <c r="AC104" s="30"/>
      <c r="AD104" s="30"/>
      <c r="AE104" s="30"/>
      <c r="AF104" s="11"/>
      <c r="AG104" s="31"/>
      <c r="AH104" s="31"/>
      <c r="AI104" s="31"/>
      <c r="AJ104" s="31"/>
      <c r="AK104" s="30"/>
      <c r="AL104" s="52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9"/>
    </row>
    <row r="105" spans="1:91" s="33" customFormat="1">
      <c r="A105" s="28"/>
      <c r="B105" s="29"/>
      <c r="C105" s="30"/>
      <c r="D105" s="30"/>
      <c r="E105" s="30"/>
      <c r="F105" s="30"/>
      <c r="G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X105" s="30"/>
      <c r="Y105" s="30"/>
      <c r="Z105" s="30"/>
      <c r="AA105" s="30"/>
      <c r="AB105" s="30"/>
      <c r="AC105" s="30"/>
      <c r="AD105" s="30"/>
      <c r="AE105" s="30"/>
      <c r="AF105" s="11"/>
      <c r="AG105" s="31"/>
      <c r="AH105" s="31"/>
      <c r="AI105" s="31"/>
      <c r="AJ105" s="31"/>
      <c r="AK105" s="30"/>
      <c r="AL105" s="65"/>
      <c r="AM105" s="32"/>
      <c r="AN105" s="32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9"/>
    </row>
    <row r="106" spans="1:91" s="33" customFormat="1">
      <c r="A106" s="35"/>
      <c r="B106" s="36"/>
      <c r="C106" s="37"/>
      <c r="D106" s="37"/>
      <c r="E106" s="37"/>
      <c r="F106" s="37"/>
      <c r="G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X106" s="37"/>
      <c r="Y106" s="37"/>
      <c r="Z106" s="37"/>
      <c r="AA106" s="37"/>
      <c r="AB106" s="37"/>
      <c r="AC106" s="37"/>
      <c r="AD106" s="37"/>
      <c r="AE106" s="37"/>
      <c r="AF106" s="11"/>
      <c r="AG106" s="38"/>
      <c r="AH106" s="38"/>
      <c r="AI106" s="38"/>
      <c r="AJ106" s="38"/>
      <c r="AK106" s="37"/>
      <c r="AL106" s="65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6"/>
    </row>
    <row r="107" spans="1:91" s="33" customFormat="1">
      <c r="A107" s="28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X107" s="30"/>
      <c r="Y107" s="30"/>
      <c r="Z107" s="30"/>
      <c r="AA107" s="30"/>
      <c r="AB107" s="30"/>
      <c r="AC107" s="30"/>
      <c r="AD107" s="30"/>
      <c r="AE107" s="30"/>
      <c r="AF107" s="11"/>
      <c r="AG107" s="31"/>
      <c r="AH107" s="31"/>
      <c r="AI107" s="31"/>
      <c r="AJ107" s="31"/>
      <c r="AK107" s="30"/>
      <c r="AL107" s="52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9"/>
    </row>
    <row r="108" spans="1:91" s="33" customFormat="1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X108" s="30"/>
      <c r="Y108" s="30"/>
      <c r="Z108" s="30"/>
      <c r="AA108" s="30"/>
      <c r="AB108" s="30"/>
      <c r="AC108" s="30"/>
      <c r="AD108" s="30"/>
      <c r="AE108" s="30"/>
      <c r="AF108" s="11"/>
      <c r="AG108" s="31"/>
      <c r="AH108" s="31"/>
      <c r="AI108" s="31"/>
      <c r="AJ108" s="31"/>
      <c r="AK108" s="30"/>
      <c r="AL108" s="65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9"/>
    </row>
    <row r="109" spans="1:91" s="33" customForma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X109" s="37"/>
      <c r="Y109" s="37"/>
      <c r="Z109" s="37"/>
      <c r="AA109" s="37"/>
      <c r="AB109" s="37"/>
      <c r="AC109" s="37"/>
      <c r="AD109" s="37"/>
      <c r="AE109" s="37"/>
      <c r="AF109" s="11"/>
      <c r="AG109" s="38"/>
      <c r="AH109" s="38"/>
      <c r="AI109" s="38"/>
      <c r="AJ109" s="38"/>
      <c r="AK109" s="37"/>
      <c r="AL109" s="65"/>
      <c r="AM109" s="39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6"/>
    </row>
    <row r="110" spans="1:91" s="33" customFormat="1">
      <c r="A110" s="28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X110" s="30"/>
      <c r="Y110" s="30"/>
      <c r="Z110" s="30"/>
      <c r="AA110" s="30"/>
      <c r="AB110" s="30"/>
      <c r="AC110" s="30"/>
      <c r="AD110" s="30"/>
      <c r="AE110" s="30"/>
      <c r="AF110" s="11"/>
      <c r="AG110" s="31"/>
      <c r="AH110" s="31"/>
      <c r="AI110" s="31"/>
      <c r="AJ110" s="31"/>
      <c r="AK110" s="30"/>
      <c r="AL110" s="65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9"/>
    </row>
    <row r="111" spans="1:91" s="33" customFormat="1">
      <c r="A111" s="28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X111" s="30"/>
      <c r="Y111" s="30"/>
      <c r="Z111" s="30"/>
      <c r="AA111" s="30"/>
      <c r="AB111" s="30"/>
      <c r="AC111" s="30"/>
      <c r="AD111" s="30"/>
      <c r="AE111" s="30"/>
      <c r="AF111" s="11"/>
      <c r="AG111" s="31"/>
      <c r="AH111" s="31"/>
      <c r="AI111" s="31"/>
      <c r="AJ111" s="31"/>
      <c r="AK111" s="30"/>
      <c r="AL111" s="65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9"/>
    </row>
    <row r="112" spans="1:91" s="33" customFormat="1">
      <c r="A112" s="28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X112" s="30"/>
      <c r="Y112" s="30"/>
      <c r="Z112" s="30"/>
      <c r="AA112" s="30"/>
      <c r="AB112" s="30"/>
      <c r="AC112" s="30"/>
      <c r="AD112" s="30"/>
      <c r="AE112" s="30"/>
      <c r="AF112" s="11"/>
      <c r="AG112" s="31"/>
      <c r="AH112" s="31"/>
      <c r="AI112" s="31"/>
      <c r="AJ112" s="31"/>
      <c r="AK112" s="30"/>
      <c r="AL112" s="52"/>
      <c r="AM112" s="32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9"/>
    </row>
    <row r="113" spans="1:91" s="33" customFormat="1">
      <c r="A113" s="28"/>
      <c r="B113" s="29"/>
      <c r="C113" s="30"/>
      <c r="D113" s="34"/>
      <c r="E113" s="34"/>
      <c r="F113" s="34"/>
      <c r="G113" s="30"/>
      <c r="H113" s="34"/>
      <c r="I113" s="30"/>
      <c r="J113" s="30"/>
      <c r="K113" s="30"/>
      <c r="L113" s="30"/>
      <c r="M113" s="34"/>
      <c r="N113" s="34"/>
      <c r="O113" s="34"/>
      <c r="P113" s="30"/>
      <c r="Q113" s="30"/>
      <c r="R113" s="34"/>
      <c r="S113" s="30"/>
      <c r="T113" s="30"/>
      <c r="U113" s="34"/>
      <c r="V113" s="30"/>
      <c r="X113" s="34"/>
      <c r="Y113" s="34"/>
      <c r="Z113" s="34"/>
      <c r="AA113" s="34"/>
      <c r="AB113" s="34"/>
      <c r="AC113" s="34"/>
      <c r="AD113" s="34"/>
      <c r="AE113" s="34"/>
      <c r="AF113" s="11"/>
      <c r="AG113" s="32"/>
      <c r="AH113" s="31"/>
      <c r="AI113" s="32"/>
      <c r="AJ113" s="32"/>
      <c r="AK113" s="30"/>
      <c r="AL113" s="65"/>
      <c r="AM113" s="32"/>
      <c r="AN113" s="32"/>
      <c r="AO113" s="32"/>
      <c r="AP113" s="31"/>
      <c r="AQ113" s="31"/>
      <c r="AR113" s="31"/>
      <c r="AS113" s="31"/>
      <c r="AT113" s="32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9"/>
    </row>
    <row r="114" spans="1:91" s="33" customForma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X114" s="37"/>
      <c r="Y114" s="37"/>
      <c r="Z114" s="37"/>
      <c r="AA114" s="37"/>
      <c r="AB114" s="37"/>
      <c r="AC114" s="37"/>
      <c r="AD114" s="37"/>
      <c r="AE114" s="37"/>
      <c r="AF114" s="11"/>
      <c r="AG114" s="38"/>
      <c r="AH114" s="38"/>
      <c r="AI114" s="38"/>
      <c r="AJ114" s="38"/>
      <c r="AK114" s="37"/>
      <c r="AL114" s="65"/>
      <c r="AM114" s="38"/>
      <c r="AN114" s="39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6"/>
    </row>
    <row r="115" spans="1:91" s="33" customFormat="1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X115" s="30"/>
      <c r="Y115" s="30"/>
      <c r="Z115" s="30"/>
      <c r="AA115" s="30"/>
      <c r="AB115" s="30"/>
      <c r="AC115" s="30"/>
      <c r="AD115" s="30"/>
      <c r="AE115" s="30"/>
      <c r="AF115" s="11"/>
      <c r="AG115" s="31"/>
      <c r="AH115" s="31"/>
      <c r="AI115" s="31"/>
      <c r="AJ115" s="31"/>
      <c r="AK115" s="30"/>
      <c r="AL115" s="65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9"/>
    </row>
    <row r="116" spans="1:91" s="33" customFormat="1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X116" s="30"/>
      <c r="Y116" s="30"/>
      <c r="Z116" s="30"/>
      <c r="AA116" s="30"/>
      <c r="AB116" s="30"/>
      <c r="AC116" s="30"/>
      <c r="AD116" s="30"/>
      <c r="AE116" s="30"/>
      <c r="AF116" s="11"/>
      <c r="AG116" s="31"/>
      <c r="AH116" s="31"/>
      <c r="AI116" s="31"/>
      <c r="AJ116" s="31"/>
      <c r="AK116" s="30"/>
      <c r="AL116" s="52"/>
      <c r="AM116" s="31"/>
      <c r="AN116" s="32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9"/>
    </row>
    <row r="117" spans="1:91" s="33" customFormat="1">
      <c r="A117" s="28"/>
      <c r="B117" s="29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0"/>
      <c r="P117" s="34"/>
      <c r="Q117" s="30"/>
      <c r="R117" s="30"/>
      <c r="S117" s="34"/>
      <c r="T117" s="34"/>
      <c r="U117" s="34"/>
      <c r="V117" s="30"/>
      <c r="X117" s="30"/>
      <c r="Y117" s="30"/>
      <c r="Z117" s="34"/>
      <c r="AA117" s="30"/>
      <c r="AB117" s="34"/>
      <c r="AC117" s="34"/>
      <c r="AD117" s="34"/>
      <c r="AE117" s="34"/>
      <c r="AF117" s="11"/>
      <c r="AG117" s="32"/>
      <c r="AH117" s="32"/>
      <c r="AI117" s="32"/>
      <c r="AJ117" s="32"/>
      <c r="AK117" s="34"/>
      <c r="AL117" s="65"/>
      <c r="AM117" s="32"/>
      <c r="AN117" s="32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9"/>
    </row>
    <row r="118" spans="1:91" s="33" customForma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X118" s="37"/>
      <c r="Y118" s="37"/>
      <c r="Z118" s="37"/>
      <c r="AA118" s="37"/>
      <c r="AB118" s="37"/>
      <c r="AC118" s="37"/>
      <c r="AD118" s="37"/>
      <c r="AE118" s="37"/>
      <c r="AF118" s="11"/>
      <c r="AG118" s="38"/>
      <c r="AH118" s="38"/>
      <c r="AI118" s="38"/>
      <c r="AJ118" s="38"/>
      <c r="AK118" s="37"/>
      <c r="AL118" s="65"/>
      <c r="AM118" s="40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6"/>
    </row>
    <row r="119" spans="1:91" s="33" customFormat="1">
      <c r="A119" s="28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1"/>
      <c r="AH119" s="31"/>
      <c r="AI119" s="31"/>
      <c r="AJ119" s="31"/>
      <c r="AK119" s="30"/>
      <c r="AL119" s="65"/>
      <c r="AM119" s="34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9"/>
    </row>
    <row r="120" spans="1:91" s="33" customFormat="1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/>
      <c r="X120" s="30"/>
      <c r="Y120" s="30"/>
      <c r="Z120" s="30"/>
      <c r="AA120" s="30"/>
      <c r="AB120" s="30"/>
      <c r="AC120" s="30"/>
      <c r="AD120" s="30"/>
      <c r="AE120" s="30"/>
      <c r="AF120" s="30"/>
      <c r="AG120" s="31"/>
      <c r="AH120" s="31"/>
      <c r="AI120" s="31"/>
      <c r="AJ120" s="31"/>
      <c r="AK120" s="30"/>
      <c r="AL120" s="52"/>
      <c r="AM120" s="34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9"/>
    </row>
    <row r="121" spans="1:91" s="33" customFormat="1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/>
      <c r="X121" s="30"/>
      <c r="Y121" s="30"/>
      <c r="Z121" s="30"/>
      <c r="AA121" s="30"/>
      <c r="AB121" s="30"/>
      <c r="AC121" s="30"/>
      <c r="AD121" s="30"/>
      <c r="AE121" s="30"/>
      <c r="AF121" s="30"/>
      <c r="AG121" s="31"/>
      <c r="AH121" s="31"/>
      <c r="AI121" s="31"/>
      <c r="AJ121" s="31"/>
      <c r="AK121" s="30"/>
      <c r="AL121" s="65"/>
      <c r="AM121" s="34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</row>
    <row r="122" spans="1:91" s="33" customFormat="1">
      <c r="A122" s="35"/>
      <c r="B122" s="36"/>
      <c r="C122" s="37"/>
      <c r="D122" s="37"/>
      <c r="E122" s="40"/>
      <c r="F122" s="37"/>
      <c r="G122" s="37"/>
      <c r="H122" s="37"/>
      <c r="I122" s="37"/>
      <c r="J122" s="37"/>
      <c r="K122" s="37"/>
      <c r="L122" s="37"/>
      <c r="M122" s="40"/>
      <c r="N122" s="40"/>
      <c r="O122" s="40"/>
      <c r="P122" s="40"/>
      <c r="Q122" s="40"/>
      <c r="R122" s="37"/>
      <c r="S122" s="37"/>
      <c r="T122" s="37"/>
      <c r="U122" s="37"/>
      <c r="V122" s="37"/>
      <c r="W122"/>
      <c r="X122" s="40"/>
      <c r="Y122" s="37"/>
      <c r="Z122" s="40"/>
      <c r="AA122" s="37"/>
      <c r="AB122" s="40"/>
      <c r="AC122" s="40"/>
      <c r="AD122" s="37"/>
      <c r="AE122" s="37"/>
      <c r="AF122" s="37"/>
      <c r="AG122" s="32"/>
      <c r="AH122" s="38"/>
      <c r="AI122" s="32"/>
      <c r="AJ122" s="38"/>
      <c r="AK122" s="37"/>
      <c r="AL122" s="34"/>
      <c r="AM122" s="32"/>
      <c r="AN122" s="39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6"/>
    </row>
    <row r="123" spans="1:91" s="33" customFormat="1">
      <c r="A123" s="28"/>
      <c r="B123" s="29"/>
      <c r="C123" s="30"/>
      <c r="D123" s="30"/>
      <c r="E123" s="34"/>
      <c r="F123" s="30"/>
      <c r="G123" s="30"/>
      <c r="H123" s="30"/>
      <c r="I123" s="30"/>
      <c r="J123" s="30"/>
      <c r="K123" s="30"/>
      <c r="L123" s="30"/>
      <c r="M123" s="34"/>
      <c r="N123" s="34"/>
      <c r="O123" s="34"/>
      <c r="P123" s="34"/>
      <c r="Q123" s="42"/>
      <c r="R123" s="30"/>
      <c r="S123" s="30"/>
      <c r="T123" s="30"/>
      <c r="U123" s="30"/>
      <c r="V123" s="30"/>
      <c r="W123"/>
      <c r="X123" s="34"/>
      <c r="Y123" s="30"/>
      <c r="Z123" s="34"/>
      <c r="AA123" s="30"/>
      <c r="AB123" s="34"/>
      <c r="AC123" s="34"/>
      <c r="AD123" s="30"/>
      <c r="AE123" s="30"/>
      <c r="AF123" s="30"/>
      <c r="AG123" s="32"/>
      <c r="AH123" s="31"/>
      <c r="AI123" s="32"/>
      <c r="AJ123" s="31"/>
      <c r="AK123" s="30"/>
      <c r="AL123" s="32"/>
      <c r="AM123" s="32"/>
      <c r="AN123" s="32"/>
      <c r="AO123" s="32"/>
      <c r="AP123" s="31"/>
      <c r="AQ123" s="31"/>
      <c r="AR123" s="31"/>
      <c r="AS123" s="31"/>
      <c r="AT123" s="32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</row>
    <row r="124" spans="1:91" s="33" customFormat="1">
      <c r="A124" s="28"/>
      <c r="B124" s="29"/>
      <c r="C124" s="43"/>
      <c r="D124" s="43"/>
      <c r="E124" s="43"/>
      <c r="F124" s="43"/>
      <c r="G124" s="30"/>
      <c r="H124" s="30"/>
      <c r="I124" s="30"/>
      <c r="J124" s="30"/>
      <c r="K124" s="30"/>
      <c r="L124" s="30"/>
      <c r="M124" s="42"/>
      <c r="N124" s="42"/>
      <c r="O124" s="42"/>
      <c r="P124" s="42"/>
      <c r="Q124" s="42"/>
      <c r="R124" s="30"/>
      <c r="S124" s="30"/>
      <c r="T124" s="30"/>
      <c r="U124" s="30"/>
      <c r="V124" s="30"/>
      <c r="W124"/>
      <c r="X124" s="43"/>
      <c r="Y124" s="43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2"/>
      <c r="AM124" s="44"/>
      <c r="AN124" s="44"/>
      <c r="AO124" s="44"/>
      <c r="AP124" s="31"/>
      <c r="AQ124" s="31"/>
      <c r="AR124" s="31"/>
      <c r="AS124" s="31"/>
      <c r="AT124" s="44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9"/>
    </row>
    <row r="125" spans="1:91" s="33" customFormat="1">
      <c r="A125" s="28"/>
      <c r="B125" s="29"/>
      <c r="C125" s="37"/>
      <c r="D125" s="37"/>
      <c r="E125" s="37"/>
      <c r="F125" s="37"/>
      <c r="G125" s="30"/>
      <c r="H125" s="30"/>
      <c r="I125" s="30"/>
      <c r="J125" s="30"/>
      <c r="K125" s="30"/>
      <c r="L125" s="30"/>
      <c r="M125" s="42"/>
      <c r="N125" s="42"/>
      <c r="O125" s="42"/>
      <c r="P125" s="42"/>
      <c r="Q125" s="42"/>
      <c r="R125" s="37"/>
      <c r="S125" s="37"/>
      <c r="T125" s="37"/>
      <c r="U125" s="37"/>
      <c r="V125" s="30"/>
      <c r="W125"/>
      <c r="X125" s="37"/>
      <c r="Y125" s="37"/>
      <c r="Z125" s="37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44"/>
      <c r="AM125" s="30"/>
      <c r="AN125" s="30"/>
      <c r="AO125" s="30"/>
      <c r="AP125" s="31"/>
      <c r="AQ125" s="31"/>
      <c r="AR125" s="31"/>
      <c r="AS125" s="31"/>
      <c r="AT125" s="30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9"/>
    </row>
    <row r="126" spans="1:91" s="33" customFormat="1">
      <c r="A126" s="45"/>
      <c r="R126" s="30"/>
      <c r="S126" s="30"/>
      <c r="T126" s="30"/>
      <c r="U126" s="30"/>
      <c r="W126"/>
      <c r="Z126" s="30"/>
      <c r="AL126" s="30"/>
      <c r="AM126" s="44"/>
      <c r="AP126" s="31"/>
      <c r="AQ126" s="31"/>
      <c r="AR126" s="31"/>
      <c r="AS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</row>
    <row r="127" spans="1:91" s="33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W127"/>
      <c r="AF127" s="30"/>
      <c r="AG127" s="30"/>
      <c r="AH127" s="30"/>
      <c r="AI127" s="30"/>
      <c r="AJ127" s="30"/>
      <c r="AK127" s="30"/>
      <c r="AM127" s="30"/>
      <c r="AN127" s="30"/>
      <c r="AO127" s="30"/>
      <c r="AP127" s="31"/>
      <c r="AQ127" s="31"/>
      <c r="AR127" s="31"/>
      <c r="AS127" s="31"/>
      <c r="AT127" s="30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</row>
    <row r="128" spans="1:91" s="33" customFormat="1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W128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8"/>
      <c r="AQ128" s="38"/>
      <c r="AR128" s="38"/>
      <c r="AS128" s="38"/>
      <c r="AT128" s="30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</row>
    <row r="129" spans="1:62" s="33" customFormat="1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/>
      <c r="X129" s="30"/>
      <c r="Y129" s="30"/>
      <c r="Z129" s="30"/>
      <c r="AA129" s="30"/>
      <c r="AB129" s="30"/>
      <c r="AC129" s="30"/>
      <c r="AD129" s="30"/>
      <c r="AE129" s="30"/>
      <c r="AF129" s="30"/>
      <c r="AG129" s="37"/>
      <c r="AH129" s="37"/>
      <c r="AI129" s="37"/>
      <c r="AJ129" s="30"/>
      <c r="AK129" s="30"/>
      <c r="AL129" s="30"/>
      <c r="AM129" s="30"/>
      <c r="AN129" s="30"/>
      <c r="AO129" s="30"/>
      <c r="AP129" s="46"/>
      <c r="AQ129" s="46"/>
      <c r="AR129" s="46"/>
      <c r="AS129" s="46"/>
      <c r="AT129" s="30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</row>
    <row r="130" spans="1:62" s="33" customFormat="1">
      <c r="A130" s="45"/>
      <c r="W1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1"/>
      <c r="AQ130" s="31"/>
      <c r="AR130" s="31"/>
      <c r="AS130" s="31"/>
      <c r="AT130" s="30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</row>
    <row r="131" spans="1:62" s="33" customFormat="1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W131"/>
      <c r="AF131" s="44"/>
      <c r="AG131" s="44"/>
      <c r="AH131" s="44"/>
      <c r="AI131" s="44"/>
      <c r="AJ131" s="44"/>
      <c r="AK131" s="44"/>
      <c r="AL131" s="30"/>
      <c r="AM131" s="44"/>
      <c r="AN131" s="44"/>
      <c r="AO131" s="44"/>
      <c r="AP131" s="31"/>
      <c r="AQ131" s="31"/>
      <c r="AR131" s="31"/>
      <c r="AS131" s="31"/>
      <c r="AT131" s="44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</row>
    <row r="132" spans="1:62" s="33" customFormat="1">
      <c r="A132" s="8"/>
      <c r="B132" s="8"/>
      <c r="C132" s="8"/>
      <c r="D132" s="9"/>
      <c r="E132" s="9"/>
      <c r="F132" s="9"/>
      <c r="G132" s="9"/>
      <c r="H132" s="9"/>
      <c r="I132" s="9"/>
      <c r="J132" s="9"/>
      <c r="K132" s="9"/>
      <c r="L132" s="9"/>
      <c r="W132"/>
      <c r="AL132" s="44"/>
      <c r="AP132" s="31"/>
      <c r="AQ132" s="31"/>
      <c r="AR132" s="31"/>
      <c r="AS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</row>
    <row r="133" spans="1:62" s="33" customFormat="1">
      <c r="A133" s="45"/>
      <c r="W133"/>
      <c r="AP133" s="38"/>
      <c r="AQ133" s="38"/>
      <c r="AR133" s="38"/>
      <c r="AS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</row>
    <row r="134" spans="1:62" s="33" customFormat="1">
      <c r="A134" s="45"/>
      <c r="W134"/>
      <c r="AP134" s="46"/>
      <c r="AQ134" s="46"/>
      <c r="AR134" s="46"/>
      <c r="AS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</row>
    <row r="135" spans="1:62" s="33" customFormat="1">
      <c r="A135" s="45"/>
      <c r="W135"/>
      <c r="AP135" s="31"/>
      <c r="AQ135" s="31"/>
      <c r="AR135" s="31"/>
      <c r="AS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</row>
    <row r="136" spans="1:62" s="33" customFormat="1">
      <c r="A136" s="45"/>
      <c r="AP136" s="38"/>
      <c r="AQ136" s="38"/>
      <c r="AR136" s="38"/>
      <c r="AS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</row>
    <row r="137" spans="1:62" s="33" customFormat="1">
      <c r="A137" s="45"/>
      <c r="AP137" s="46"/>
      <c r="AQ137" s="46"/>
      <c r="AR137" s="46"/>
      <c r="AS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</row>
    <row r="138" spans="1:62" s="33" customFormat="1">
      <c r="A138" s="45"/>
      <c r="AP138" s="31"/>
      <c r="AQ138" s="31"/>
      <c r="AR138" s="31"/>
      <c r="AS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</row>
    <row r="139" spans="1:62" s="33" customFormat="1">
      <c r="A139" s="45"/>
      <c r="AP139" s="31"/>
      <c r="AQ139" s="31"/>
      <c r="AR139" s="31"/>
      <c r="AS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</row>
    <row r="140" spans="1:62" s="33" customFormat="1">
      <c r="A140" s="45"/>
      <c r="AP140" s="31"/>
      <c r="AQ140" s="31"/>
      <c r="AR140" s="31"/>
      <c r="AS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</row>
    <row r="141" spans="1:62" s="33" customFormat="1">
      <c r="A141" s="45"/>
      <c r="AP141" s="46"/>
      <c r="AQ141" s="46"/>
      <c r="AR141" s="46"/>
      <c r="AS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</row>
    <row r="142" spans="1:62" s="33" customFormat="1">
      <c r="A142" s="45"/>
      <c r="AP142" s="31"/>
      <c r="AQ142" s="31"/>
      <c r="AR142" s="31"/>
      <c r="AS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</row>
    <row r="143" spans="1:62" s="33" customFormat="1">
      <c r="A143" s="45"/>
      <c r="AP143" s="38"/>
      <c r="AQ143" s="38"/>
      <c r="AR143" s="38"/>
      <c r="AS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</row>
    <row r="144" spans="1:62" s="33" customFormat="1">
      <c r="A144" s="45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</row>
    <row r="145" spans="1:77" s="33" customFormat="1">
      <c r="A145" s="45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</row>
    <row r="146" spans="1:77" s="33" customFormat="1">
      <c r="A146" s="45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</row>
    <row r="147" spans="1:77" s="33" customFormat="1">
      <c r="A147" s="45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</row>
    <row r="148" spans="1:77" s="33" customFormat="1">
      <c r="A148" s="45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</row>
    <row r="149" spans="1:77" s="33" customFormat="1">
      <c r="A149" s="45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</row>
    <row r="150" spans="1:77" s="33" customFormat="1">
      <c r="A150" s="45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</row>
    <row r="151" spans="1:77" s="33" customFormat="1">
      <c r="A151" s="45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</row>
    <row r="152" spans="1:77" s="33" customFormat="1">
      <c r="A152" s="45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</row>
    <row r="153" spans="1:77" s="33" customFormat="1">
      <c r="A153" s="45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U153"/>
      <c r="BV153"/>
      <c r="BW153"/>
      <c r="BX153"/>
      <c r="BY153"/>
    </row>
    <row r="154" spans="1:77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Z154" s="3"/>
      <c r="AA154" s="3"/>
      <c r="AB154" s="3"/>
      <c r="AC154" s="3"/>
      <c r="AD154" s="3"/>
      <c r="AE154" s="3"/>
      <c r="AL154" s="33"/>
    </row>
    <row r="155" spans="1:77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Z155" s="3"/>
      <c r="AA155" s="3"/>
      <c r="AB155" s="3"/>
      <c r="AC155" s="3"/>
      <c r="AD155" s="3"/>
      <c r="AE155" s="3"/>
    </row>
    <row r="156" spans="1:77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Z156" s="3"/>
      <c r="AA156" s="3"/>
      <c r="AB156" s="3"/>
      <c r="AC156" s="3"/>
      <c r="AD156" s="3"/>
      <c r="AE156" s="3"/>
    </row>
    <row r="157" spans="1:77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Z157" s="3"/>
      <c r="AA157" s="3"/>
      <c r="AB157" s="3"/>
      <c r="AC157" s="3"/>
      <c r="AD157" s="3"/>
      <c r="AE157" s="3"/>
    </row>
    <row r="158" spans="1:77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Z158" s="3"/>
      <c r="AA158" s="3"/>
      <c r="AB158" s="3"/>
      <c r="AC158" s="3"/>
      <c r="AD158" s="3"/>
      <c r="AE158" s="3"/>
    </row>
    <row r="159" spans="1:77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Z159" s="3"/>
      <c r="AA159" s="3"/>
      <c r="AB159" s="3"/>
      <c r="AC159" s="3"/>
      <c r="AD159" s="3"/>
      <c r="AE159" s="3"/>
    </row>
    <row r="160" spans="1:77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Z160" s="3"/>
      <c r="AA160" s="3"/>
      <c r="AB160" s="3"/>
      <c r="AC160" s="3"/>
      <c r="AD160" s="3"/>
      <c r="AE160" s="3"/>
    </row>
    <row r="161" spans="1:3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Z161" s="3"/>
      <c r="AA161" s="3"/>
      <c r="AB161" s="3"/>
      <c r="AC161" s="3"/>
      <c r="AD161" s="3"/>
      <c r="AE161" s="3"/>
    </row>
    <row r="162" spans="1:3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Z162" s="3"/>
      <c r="AA162" s="3"/>
      <c r="AB162" s="3"/>
      <c r="AC162" s="3"/>
      <c r="AD162" s="3"/>
      <c r="AE162" s="3"/>
    </row>
    <row r="163" spans="1:3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Z163" s="3"/>
      <c r="AA163" s="3"/>
      <c r="AB163" s="3"/>
      <c r="AC163" s="3"/>
      <c r="AD163" s="3"/>
      <c r="AE163" s="3"/>
    </row>
    <row r="164" spans="1:3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Z164" s="3"/>
      <c r="AA164" s="3"/>
      <c r="AB164" s="3"/>
      <c r="AC164" s="3"/>
      <c r="AD164" s="3"/>
      <c r="AE164" s="3"/>
    </row>
    <row r="165" spans="1:3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Z165" s="3"/>
      <c r="AA165" s="3"/>
      <c r="AB165" s="3"/>
      <c r="AC165" s="3"/>
      <c r="AD165" s="3"/>
      <c r="AE165" s="3"/>
    </row>
    <row r="166" spans="1:3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Z166" s="3"/>
      <c r="AA166" s="3"/>
      <c r="AB166" s="3"/>
      <c r="AC166" s="3"/>
      <c r="AD166" s="3"/>
      <c r="AE166" s="3"/>
    </row>
    <row r="167" spans="1:3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Z167" s="3"/>
      <c r="AA167" s="3"/>
      <c r="AB167" s="3"/>
      <c r="AC167" s="3"/>
      <c r="AD167" s="3"/>
      <c r="AE167" s="3"/>
    </row>
    <row r="168" spans="1:3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Z168" s="3"/>
      <c r="AA168" s="3"/>
      <c r="AB168" s="3"/>
      <c r="AC168" s="3"/>
      <c r="AD168" s="3"/>
      <c r="AE168" s="3"/>
    </row>
    <row r="169" spans="1:3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Z169" s="3"/>
      <c r="AA169" s="3"/>
      <c r="AB169" s="3"/>
      <c r="AC169" s="3"/>
      <c r="AD169" s="3"/>
      <c r="AE169" s="3"/>
    </row>
    <row r="170" spans="1:3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Z170" s="3"/>
      <c r="AA170" s="3"/>
      <c r="AB170" s="3"/>
      <c r="AC170" s="3"/>
      <c r="AD170" s="3"/>
      <c r="AE170" s="3"/>
    </row>
    <row r="171" spans="1:3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Z171" s="3"/>
      <c r="AA171" s="3"/>
      <c r="AB171" s="3"/>
      <c r="AC171" s="3"/>
      <c r="AD171" s="3"/>
      <c r="AE171" s="3"/>
    </row>
    <row r="172" spans="1:3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Z172" s="3"/>
      <c r="AA172" s="3"/>
      <c r="AB172" s="3"/>
      <c r="AC172" s="3"/>
      <c r="AD172" s="3"/>
      <c r="AE172" s="3"/>
    </row>
    <row r="173" spans="1:3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Z173" s="3"/>
      <c r="AA173" s="3"/>
      <c r="AB173" s="3"/>
      <c r="AC173" s="3"/>
      <c r="AD173" s="3"/>
      <c r="AE173" s="3"/>
    </row>
    <row r="174" spans="1:3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Z174" s="3"/>
      <c r="AA174" s="3"/>
      <c r="AB174" s="3"/>
      <c r="AC174" s="3"/>
      <c r="AD174" s="3"/>
      <c r="AE174" s="3"/>
    </row>
    <row r="175" spans="1:3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Z175" s="3"/>
      <c r="AA175" s="3"/>
      <c r="AB175" s="3"/>
      <c r="AC175" s="3"/>
      <c r="AD175" s="3"/>
      <c r="AE175" s="3"/>
    </row>
    <row r="176" spans="1:3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Z176" s="3"/>
      <c r="AA176" s="3"/>
      <c r="AB176" s="3"/>
      <c r="AC176" s="3"/>
      <c r="AD176" s="3"/>
      <c r="AE176" s="3"/>
    </row>
    <row r="177" spans="1:3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Z177" s="3"/>
      <c r="AA177" s="3"/>
      <c r="AB177" s="3"/>
      <c r="AC177" s="3"/>
      <c r="AD177" s="3"/>
      <c r="AE177" s="3"/>
    </row>
    <row r="178" spans="1:3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Z178" s="3"/>
      <c r="AA178" s="3"/>
      <c r="AB178" s="3"/>
      <c r="AC178" s="3"/>
      <c r="AD178" s="3"/>
      <c r="AE178" s="3"/>
    </row>
    <row r="179" spans="1:3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Z179" s="3"/>
      <c r="AA179" s="3"/>
      <c r="AB179" s="3"/>
      <c r="AC179" s="3"/>
      <c r="AD179" s="3"/>
      <c r="AE179" s="3"/>
    </row>
    <row r="180" spans="1:3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Z180" s="3"/>
      <c r="AA180" s="3"/>
      <c r="AB180" s="3"/>
      <c r="AC180" s="3"/>
      <c r="AD180" s="3"/>
      <c r="AE180" s="3"/>
    </row>
    <row r="181" spans="1:3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Z181" s="3"/>
      <c r="AA181" s="3"/>
      <c r="AB181" s="3"/>
      <c r="AC181" s="3"/>
      <c r="AD181" s="3"/>
      <c r="AE181" s="3"/>
    </row>
    <row r="182" spans="1:3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Z182" s="3"/>
      <c r="AA182" s="3"/>
      <c r="AB182" s="3"/>
      <c r="AC182" s="3"/>
      <c r="AD182" s="3"/>
      <c r="AE182" s="3"/>
    </row>
    <row r="183" spans="1:3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Z183" s="3"/>
      <c r="AA183" s="3"/>
      <c r="AB183" s="3"/>
      <c r="AC183" s="3"/>
      <c r="AD183" s="3"/>
      <c r="AE183" s="3"/>
    </row>
    <row r="184" spans="1:3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Z184" s="3"/>
      <c r="AA184" s="3"/>
      <c r="AB184" s="3"/>
      <c r="AC184" s="3"/>
      <c r="AD184" s="3"/>
      <c r="AE184" s="3"/>
    </row>
    <row r="185" spans="1:3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Z185" s="3"/>
      <c r="AA185" s="3"/>
      <c r="AB185" s="3"/>
      <c r="AC185" s="3"/>
      <c r="AD185" s="3"/>
      <c r="AE185" s="3"/>
    </row>
    <row r="186" spans="1:3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Z186" s="3"/>
      <c r="AA186" s="3"/>
      <c r="AB186" s="3"/>
      <c r="AC186" s="3"/>
      <c r="AD186" s="3"/>
      <c r="AE186" s="3"/>
    </row>
    <row r="187" spans="1:3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Z187" s="3"/>
      <c r="AA187" s="3"/>
      <c r="AB187" s="3"/>
      <c r="AC187" s="3"/>
      <c r="AD187" s="3"/>
      <c r="AE187" s="3"/>
    </row>
    <row r="188" spans="1:3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Z188" s="3"/>
      <c r="AA188" s="3"/>
      <c r="AB188" s="3"/>
      <c r="AC188" s="3"/>
      <c r="AD188" s="3"/>
      <c r="AE188" s="3"/>
    </row>
    <row r="189" spans="1:3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Z189" s="3"/>
      <c r="AA189" s="3"/>
      <c r="AB189" s="3"/>
      <c r="AC189" s="3"/>
      <c r="AD189" s="3"/>
      <c r="AE189" s="3"/>
    </row>
    <row r="190" spans="1:3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Z190" s="3"/>
      <c r="AA190" s="3"/>
      <c r="AB190" s="3"/>
      <c r="AC190" s="3"/>
      <c r="AD190" s="3"/>
      <c r="AE190" s="3"/>
    </row>
    <row r="191" spans="1:3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Z191" s="3"/>
      <c r="AA191" s="3"/>
      <c r="AB191" s="3"/>
      <c r="AC191" s="3"/>
      <c r="AD191" s="3"/>
      <c r="AE191" s="3"/>
    </row>
    <row r="192" spans="1:3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Z192" s="3"/>
      <c r="AA192" s="3"/>
      <c r="AB192" s="3"/>
      <c r="AC192" s="3"/>
      <c r="AD192" s="3"/>
      <c r="AE192" s="3"/>
    </row>
    <row r="193" spans="1:3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Z193" s="3"/>
      <c r="AA193" s="3"/>
      <c r="AB193" s="3"/>
      <c r="AC193" s="3"/>
      <c r="AD193" s="3"/>
      <c r="AE193" s="3"/>
    </row>
    <row r="194" spans="1:3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Z194" s="3"/>
      <c r="AA194" s="3"/>
      <c r="AB194" s="3"/>
      <c r="AC194" s="3"/>
      <c r="AD194" s="3"/>
      <c r="AE194" s="3"/>
    </row>
    <row r="195" spans="1:3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Z195" s="3"/>
      <c r="AA195" s="3"/>
      <c r="AB195" s="3"/>
      <c r="AC195" s="3"/>
      <c r="AD195" s="3"/>
      <c r="AE195" s="3"/>
    </row>
    <row r="196" spans="1:3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Z196" s="3"/>
      <c r="AA196" s="3"/>
      <c r="AB196" s="3"/>
      <c r="AC196" s="3"/>
      <c r="AD196" s="3"/>
      <c r="AE196" s="3"/>
    </row>
    <row r="197" spans="1:3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Z197" s="3"/>
      <c r="AA197" s="3"/>
      <c r="AB197" s="3"/>
      <c r="AC197" s="3"/>
      <c r="AD197" s="3"/>
      <c r="AE197" s="3"/>
    </row>
    <row r="198" spans="1:3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Z198" s="3"/>
      <c r="AA198" s="3"/>
      <c r="AB198" s="3"/>
      <c r="AC198" s="3"/>
      <c r="AD198" s="3"/>
      <c r="AE198" s="3"/>
    </row>
    <row r="199" spans="1:3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Z199" s="3"/>
      <c r="AA199" s="3"/>
      <c r="AB199" s="3"/>
      <c r="AC199" s="3"/>
      <c r="AD199" s="3"/>
      <c r="AE199" s="3"/>
    </row>
    <row r="200" spans="1:3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Z200" s="3"/>
      <c r="AA200" s="3"/>
      <c r="AB200" s="3"/>
      <c r="AC200" s="3"/>
      <c r="AD200" s="3"/>
      <c r="AE200" s="3"/>
    </row>
    <row r="201" spans="1:3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Z201" s="3"/>
      <c r="AA201" s="3"/>
      <c r="AB201" s="3"/>
      <c r="AC201" s="3"/>
      <c r="AD201" s="3"/>
      <c r="AE201" s="3"/>
    </row>
    <row r="202" spans="1:3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Z202" s="3"/>
      <c r="AA202" s="3"/>
      <c r="AB202" s="3"/>
      <c r="AC202" s="3"/>
      <c r="AD202" s="3"/>
      <c r="AE202" s="3"/>
    </row>
    <row r="203" spans="1:3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Z203" s="3"/>
      <c r="AA203" s="3"/>
      <c r="AB203" s="3"/>
      <c r="AC203" s="3"/>
      <c r="AD203" s="3"/>
      <c r="AE203" s="3"/>
    </row>
    <row r="204" spans="1:3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Z204" s="3"/>
      <c r="AA204" s="3"/>
      <c r="AB204" s="3"/>
      <c r="AC204" s="3"/>
      <c r="AD204" s="3"/>
      <c r="AE204" s="3"/>
    </row>
    <row r="205" spans="1:3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Z205" s="3"/>
      <c r="AA205" s="3"/>
      <c r="AB205" s="3"/>
      <c r="AC205" s="3"/>
      <c r="AD205" s="3"/>
      <c r="AE205" s="3"/>
    </row>
    <row r="206" spans="1:3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Z206" s="3"/>
      <c r="AA206" s="3"/>
      <c r="AB206" s="3"/>
      <c r="AC206" s="3"/>
      <c r="AD206" s="3"/>
      <c r="AE206" s="3"/>
    </row>
    <row r="207" spans="1:3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Z207" s="3"/>
      <c r="AA207" s="3"/>
      <c r="AB207" s="3"/>
      <c r="AC207" s="3"/>
      <c r="AD207" s="3"/>
      <c r="AE207" s="3"/>
    </row>
    <row r="208" spans="1:3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Z208" s="3"/>
      <c r="AA208" s="3"/>
      <c r="AB208" s="3"/>
      <c r="AC208" s="3"/>
      <c r="AD208" s="3"/>
      <c r="AE208" s="3"/>
    </row>
    <row r="209" spans="1:3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Z209" s="3"/>
      <c r="AA209" s="3"/>
      <c r="AB209" s="3"/>
      <c r="AC209" s="3"/>
      <c r="AD209" s="3"/>
      <c r="AE209" s="3"/>
    </row>
    <row r="210" spans="1:3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Z210" s="3"/>
      <c r="AA210" s="3"/>
      <c r="AB210" s="3"/>
      <c r="AC210" s="3"/>
      <c r="AD210" s="3"/>
      <c r="AE210" s="3"/>
    </row>
    <row r="211" spans="1:3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Z211" s="3"/>
      <c r="AA211" s="3"/>
      <c r="AB211" s="3"/>
      <c r="AC211" s="3"/>
      <c r="AD211" s="3"/>
      <c r="AE211" s="3"/>
    </row>
    <row r="212" spans="1:3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Z212" s="3"/>
      <c r="AA212" s="3"/>
      <c r="AB212" s="3"/>
      <c r="AC212" s="3"/>
      <c r="AD212" s="3"/>
      <c r="AE212" s="3"/>
    </row>
    <row r="213" spans="1:3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Z213" s="3"/>
      <c r="AA213" s="3"/>
      <c r="AB213" s="3"/>
      <c r="AC213" s="3"/>
      <c r="AD213" s="3"/>
      <c r="AE213" s="3"/>
    </row>
    <row r="214" spans="1:3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Z214" s="3"/>
      <c r="AA214" s="3"/>
      <c r="AB214" s="3"/>
      <c r="AC214" s="3"/>
      <c r="AD214" s="3"/>
      <c r="AE214" s="3"/>
    </row>
    <row r="215" spans="1:3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Z215" s="3"/>
      <c r="AA215" s="3"/>
      <c r="AB215" s="3"/>
      <c r="AC215" s="3"/>
      <c r="AD215" s="3"/>
      <c r="AE215" s="3"/>
    </row>
    <row r="216" spans="1:3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Z216" s="3"/>
      <c r="AA216" s="3"/>
      <c r="AB216" s="3"/>
      <c r="AC216" s="3"/>
      <c r="AD216" s="3"/>
      <c r="AE216" s="3"/>
    </row>
    <row r="217" spans="1:3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Z217" s="3"/>
      <c r="AA217" s="3"/>
      <c r="AB217" s="3"/>
      <c r="AC217" s="3"/>
      <c r="AD217" s="3"/>
      <c r="AE217" s="3"/>
    </row>
    <row r="218" spans="1:3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Z218" s="3"/>
      <c r="AA218" s="3"/>
      <c r="AB218" s="3"/>
      <c r="AC218" s="3"/>
      <c r="AD218" s="3"/>
      <c r="AE218" s="3"/>
    </row>
    <row r="219" spans="1:3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Z219" s="3"/>
      <c r="AA219" s="3"/>
      <c r="AB219" s="3"/>
      <c r="AC219" s="3"/>
      <c r="AD219" s="3"/>
      <c r="AE219" s="3"/>
    </row>
    <row r="220" spans="1:3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Z220" s="3"/>
      <c r="AA220" s="3"/>
      <c r="AB220" s="3"/>
      <c r="AC220" s="3"/>
      <c r="AD220" s="3"/>
      <c r="AE220" s="3"/>
    </row>
    <row r="221" spans="1:3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Z221" s="3"/>
      <c r="AA221" s="3"/>
      <c r="AB221" s="3"/>
      <c r="AC221" s="3"/>
      <c r="AD221" s="3"/>
      <c r="AE221" s="3"/>
    </row>
    <row r="222" spans="1:3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Z222" s="3"/>
      <c r="AA222" s="3"/>
      <c r="AB222" s="3"/>
      <c r="AC222" s="3"/>
      <c r="AD222" s="3"/>
      <c r="AE222" s="3"/>
    </row>
    <row r="223" spans="1:31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Z223" s="3"/>
      <c r="AA223" s="3"/>
      <c r="AB223" s="3"/>
      <c r="AC223" s="3"/>
      <c r="AD223" s="3"/>
      <c r="AE223" s="3"/>
    </row>
    <row r="224" spans="1:31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Z224" s="3"/>
      <c r="AA224" s="3"/>
      <c r="AB224" s="3"/>
      <c r="AC224" s="3"/>
      <c r="AD224" s="3"/>
      <c r="AE224" s="3"/>
    </row>
    <row r="225" spans="1:3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Z225" s="3"/>
      <c r="AA225" s="3"/>
      <c r="AB225" s="3"/>
      <c r="AC225" s="3"/>
      <c r="AD225" s="3"/>
      <c r="AE225" s="3"/>
    </row>
    <row r="226" spans="1:3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Z226" s="3"/>
      <c r="AA226" s="3"/>
      <c r="AB226" s="3"/>
      <c r="AC226" s="3"/>
      <c r="AD226" s="3"/>
      <c r="AE226" s="3"/>
    </row>
    <row r="227" spans="1:3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Z227" s="3"/>
      <c r="AA227" s="3"/>
      <c r="AB227" s="3"/>
      <c r="AC227" s="3"/>
      <c r="AD227" s="3"/>
      <c r="AE227" s="3"/>
    </row>
    <row r="228" spans="1:31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Z228" s="3"/>
      <c r="AA228" s="3"/>
      <c r="AB228" s="3"/>
      <c r="AC228" s="3"/>
      <c r="AD228" s="3"/>
      <c r="AE228" s="3"/>
    </row>
    <row r="229" spans="1:31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Z229" s="3"/>
      <c r="AA229" s="3"/>
      <c r="AB229" s="3"/>
      <c r="AC229" s="3"/>
      <c r="AD229" s="3"/>
      <c r="AE229" s="3"/>
    </row>
    <row r="230" spans="1:31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Z230" s="3"/>
      <c r="AA230" s="3"/>
      <c r="AB230" s="3"/>
      <c r="AC230" s="3"/>
      <c r="AD230" s="3"/>
      <c r="AE230" s="3"/>
    </row>
    <row r="231" spans="1:31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Z231" s="3"/>
      <c r="AA231" s="3"/>
      <c r="AB231" s="3"/>
      <c r="AC231" s="3"/>
      <c r="AD231" s="3"/>
      <c r="AE231" s="3"/>
    </row>
    <row r="232" spans="1:31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Z232" s="3"/>
      <c r="AA232" s="3"/>
      <c r="AB232" s="3"/>
      <c r="AC232" s="3"/>
      <c r="AD232" s="3"/>
      <c r="AE232" s="3"/>
    </row>
    <row r="233" spans="1:3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Z233" s="3"/>
      <c r="AA233" s="3"/>
      <c r="AB233" s="3"/>
      <c r="AC233" s="3"/>
      <c r="AD233" s="3"/>
      <c r="AE233" s="3"/>
    </row>
    <row r="234" spans="1:31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Z234" s="3"/>
      <c r="AA234" s="3"/>
      <c r="AB234" s="3"/>
      <c r="AC234" s="3"/>
      <c r="AD234" s="3"/>
      <c r="AE234" s="3"/>
    </row>
    <row r="235" spans="1:31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Z235" s="3"/>
      <c r="AA235" s="3"/>
      <c r="AB235" s="3"/>
      <c r="AC235" s="3"/>
      <c r="AD235" s="3"/>
      <c r="AE235" s="3"/>
    </row>
    <row r="236" spans="1:31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Z236" s="3"/>
      <c r="AA236" s="3"/>
      <c r="AB236" s="3"/>
      <c r="AC236" s="3"/>
      <c r="AD236" s="3"/>
      <c r="AE236" s="3"/>
    </row>
    <row r="237" spans="1:31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Z237" s="3"/>
      <c r="AA237" s="3"/>
      <c r="AB237" s="3"/>
      <c r="AC237" s="3"/>
      <c r="AD237" s="3"/>
      <c r="AE237" s="3"/>
    </row>
    <row r="238" spans="1:31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Z238" s="3"/>
      <c r="AA238" s="3"/>
      <c r="AB238" s="3"/>
      <c r="AC238" s="3"/>
      <c r="AD238" s="3"/>
      <c r="AE238" s="3"/>
    </row>
    <row r="239" spans="1:3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Z239" s="3"/>
      <c r="AA239" s="3"/>
      <c r="AB239" s="3"/>
      <c r="AC239" s="3"/>
      <c r="AD239" s="3"/>
      <c r="AE239" s="3"/>
    </row>
    <row r="240" spans="1:31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Z240" s="3"/>
      <c r="AA240" s="3"/>
      <c r="AB240" s="3"/>
      <c r="AC240" s="3"/>
      <c r="AD240" s="3"/>
      <c r="AE240" s="3"/>
    </row>
    <row r="241" spans="1:31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Z241" s="3"/>
      <c r="AA241" s="3"/>
      <c r="AB241" s="3"/>
      <c r="AC241" s="3"/>
      <c r="AD241" s="3"/>
      <c r="AE241" s="3"/>
    </row>
    <row r="242" spans="1:31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Z242" s="3"/>
      <c r="AA242" s="3"/>
      <c r="AB242" s="3"/>
      <c r="AC242" s="3"/>
      <c r="AD242" s="3"/>
      <c r="AE242" s="3"/>
    </row>
    <row r="243" spans="1:31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Z243" s="3"/>
      <c r="AA243" s="3"/>
      <c r="AB243" s="3"/>
      <c r="AC243" s="3"/>
      <c r="AD243" s="3"/>
      <c r="AE243" s="3"/>
    </row>
    <row r="244" spans="1:31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Z244" s="3"/>
      <c r="AA244" s="3"/>
      <c r="AB244" s="3"/>
      <c r="AC244" s="3"/>
      <c r="AD244" s="3"/>
      <c r="AE244" s="3"/>
    </row>
    <row r="245" spans="1:31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Z245" s="3"/>
      <c r="AA245" s="3"/>
      <c r="AB245" s="3"/>
      <c r="AC245" s="3"/>
      <c r="AD245" s="3"/>
      <c r="AE245" s="3"/>
    </row>
    <row r="246" spans="1:31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Z246" s="3"/>
      <c r="AA246" s="3"/>
      <c r="AB246" s="3"/>
      <c r="AC246" s="3"/>
      <c r="AD246" s="3"/>
      <c r="AE246" s="3"/>
    </row>
    <row r="247" spans="1:31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Z247" s="3"/>
      <c r="AA247" s="3"/>
      <c r="AB247" s="3"/>
      <c r="AC247" s="3"/>
      <c r="AD247" s="3"/>
      <c r="AE247" s="3"/>
    </row>
    <row r="248" spans="1:31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Z248" s="3"/>
      <c r="AA248" s="3"/>
      <c r="AB248" s="3"/>
      <c r="AC248" s="3"/>
      <c r="AD248" s="3"/>
      <c r="AE248" s="3"/>
    </row>
    <row r="249" spans="1:31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Z249" s="3"/>
      <c r="AA249" s="3"/>
      <c r="AB249" s="3"/>
      <c r="AC249" s="3"/>
      <c r="AD249" s="3"/>
      <c r="AE249" s="3"/>
    </row>
    <row r="250" spans="1:31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Z250" s="3"/>
      <c r="AA250" s="3"/>
      <c r="AB250" s="3"/>
      <c r="AC250" s="3"/>
      <c r="AD250" s="3"/>
      <c r="AE250" s="3"/>
    </row>
    <row r="251" spans="1:31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Z251" s="3"/>
      <c r="AA251" s="3"/>
      <c r="AB251" s="3"/>
      <c r="AC251" s="3"/>
      <c r="AD251" s="3"/>
      <c r="AE251" s="3"/>
    </row>
    <row r="252" spans="1:31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Z252" s="3"/>
      <c r="AA252" s="3"/>
      <c r="AB252" s="3"/>
      <c r="AC252" s="3"/>
      <c r="AD252" s="3"/>
      <c r="AE252" s="3"/>
    </row>
    <row r="253" spans="1:31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Z253" s="3"/>
      <c r="AA253" s="3"/>
      <c r="AB253" s="3"/>
      <c r="AC253" s="3"/>
      <c r="AD253" s="3"/>
      <c r="AE253" s="3"/>
    </row>
    <row r="254" spans="1:31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Z254" s="3"/>
      <c r="AA254" s="3"/>
      <c r="AB254" s="3"/>
      <c r="AC254" s="3"/>
      <c r="AD254" s="3"/>
      <c r="AE254" s="3"/>
    </row>
    <row r="255" spans="1:31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Z255" s="3"/>
      <c r="AA255" s="3"/>
      <c r="AB255" s="3"/>
      <c r="AC255" s="3"/>
      <c r="AD255" s="3"/>
      <c r="AE255" s="3"/>
    </row>
    <row r="256" spans="1:31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Z256" s="3"/>
      <c r="AA256" s="3"/>
      <c r="AB256" s="3"/>
      <c r="AC256" s="3"/>
      <c r="AD256" s="3"/>
      <c r="AE256" s="3"/>
    </row>
    <row r="257" spans="1:31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Z257" s="3"/>
      <c r="AA257" s="3"/>
      <c r="AB257" s="3"/>
      <c r="AC257" s="3"/>
      <c r="AD257" s="3"/>
      <c r="AE257" s="3"/>
    </row>
    <row r="258" spans="1:31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Z258" s="3"/>
      <c r="AA258" s="3"/>
      <c r="AB258" s="3"/>
      <c r="AC258" s="3"/>
      <c r="AD258" s="3"/>
      <c r="AE258" s="3"/>
    </row>
    <row r="259" spans="1:31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Z259" s="3"/>
      <c r="AA259" s="3"/>
      <c r="AB259" s="3"/>
      <c r="AC259" s="3"/>
      <c r="AD259" s="3"/>
      <c r="AE259" s="3"/>
    </row>
    <row r="260" spans="1:31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Z260" s="3"/>
      <c r="AA260" s="3"/>
      <c r="AB260" s="3"/>
      <c r="AC260" s="3"/>
      <c r="AD260" s="3"/>
      <c r="AE260" s="3"/>
    </row>
    <row r="261" spans="1:31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Z261" s="3"/>
      <c r="AA261" s="3"/>
      <c r="AB261" s="3"/>
      <c r="AC261" s="3"/>
      <c r="AD261" s="3"/>
      <c r="AE261" s="3"/>
    </row>
    <row r="262" spans="1:31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Z262" s="3"/>
      <c r="AA262" s="3"/>
      <c r="AB262" s="3"/>
      <c r="AC262" s="3"/>
      <c r="AD262" s="3"/>
      <c r="AE262" s="3"/>
    </row>
    <row r="263" spans="1:31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Z263" s="3"/>
      <c r="AA263" s="3"/>
      <c r="AB263" s="3"/>
      <c r="AC263" s="3"/>
      <c r="AD263" s="3"/>
      <c r="AE263" s="3"/>
    </row>
    <row r="264" spans="1:31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Z264" s="3"/>
      <c r="AA264" s="3"/>
      <c r="AB264" s="3"/>
      <c r="AC264" s="3"/>
      <c r="AD264" s="3"/>
      <c r="AE264" s="3"/>
    </row>
    <row r="265" spans="1:31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Z265" s="3"/>
      <c r="AA265" s="3"/>
      <c r="AB265" s="3"/>
      <c r="AC265" s="3"/>
      <c r="AD265" s="3"/>
      <c r="AE265" s="3"/>
    </row>
    <row r="266" spans="1:31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Z266" s="3"/>
      <c r="AA266" s="3"/>
      <c r="AB266" s="3"/>
      <c r="AC266" s="3"/>
      <c r="AD266" s="3"/>
      <c r="AE266" s="3"/>
    </row>
    <row r="267" spans="1:31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Z267" s="3"/>
      <c r="AA267" s="3"/>
      <c r="AB267" s="3"/>
      <c r="AC267" s="3"/>
      <c r="AD267" s="3"/>
      <c r="AE267" s="3"/>
    </row>
    <row r="268" spans="1:31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Z268" s="3"/>
      <c r="AA268" s="3"/>
      <c r="AB268" s="3"/>
      <c r="AC268" s="3"/>
      <c r="AD268" s="3"/>
      <c r="AE268" s="3"/>
    </row>
    <row r="269" spans="1:31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Z269" s="3"/>
      <c r="AA269" s="3"/>
      <c r="AB269" s="3"/>
      <c r="AC269" s="3"/>
      <c r="AD269" s="3"/>
      <c r="AE269" s="3"/>
    </row>
    <row r="270" spans="1:3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Z270" s="3"/>
      <c r="AA270" s="3"/>
      <c r="AB270" s="3"/>
      <c r="AC270" s="3"/>
      <c r="AD270" s="3"/>
      <c r="AE270" s="3"/>
    </row>
    <row r="271" spans="1:31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Z271" s="3"/>
      <c r="AA271" s="3"/>
      <c r="AB271" s="3"/>
      <c r="AC271" s="3"/>
      <c r="AD271" s="3"/>
      <c r="AE271" s="3"/>
    </row>
    <row r="272" spans="1:3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Z272" s="3"/>
      <c r="AA272" s="3"/>
      <c r="AB272" s="3"/>
      <c r="AC272" s="3"/>
      <c r="AD272" s="3"/>
      <c r="AE272" s="3"/>
    </row>
    <row r="273" spans="1:31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Z273" s="3"/>
      <c r="AA273" s="3"/>
      <c r="AB273" s="3"/>
      <c r="AC273" s="3"/>
      <c r="AD273" s="3"/>
      <c r="AE273" s="3"/>
    </row>
    <row r="274" spans="1:31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Z274" s="3"/>
      <c r="AA274" s="3"/>
      <c r="AB274" s="3"/>
      <c r="AC274" s="3"/>
      <c r="AD274" s="3"/>
      <c r="AE274" s="3"/>
    </row>
    <row r="275" spans="1:31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Z275" s="3"/>
      <c r="AA275" s="3"/>
      <c r="AB275" s="3"/>
      <c r="AC275" s="3"/>
      <c r="AD275" s="3"/>
      <c r="AE275" s="3"/>
    </row>
    <row r="276" spans="1:31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Z276" s="3"/>
      <c r="AA276" s="3"/>
      <c r="AB276" s="3"/>
      <c r="AC276" s="3"/>
      <c r="AD276" s="3"/>
      <c r="AE276" s="3"/>
    </row>
    <row r="277" spans="1:31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Z277" s="3"/>
      <c r="AA277" s="3"/>
      <c r="AB277" s="3"/>
      <c r="AC277" s="3"/>
      <c r="AD277" s="3"/>
      <c r="AE277" s="3"/>
    </row>
    <row r="278" spans="1:31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Z278" s="3"/>
      <c r="AA278" s="3"/>
      <c r="AB278" s="3"/>
      <c r="AC278" s="3"/>
      <c r="AD278" s="3"/>
      <c r="AE278" s="3"/>
    </row>
    <row r="279" spans="1:3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Z279" s="3"/>
      <c r="AA279" s="3"/>
      <c r="AB279" s="3"/>
      <c r="AC279" s="3"/>
      <c r="AD279" s="3"/>
      <c r="AE279" s="3"/>
    </row>
    <row r="280" spans="1:31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Z280" s="3"/>
      <c r="AA280" s="3"/>
      <c r="AB280" s="3"/>
      <c r="AC280" s="3"/>
      <c r="AD280" s="3"/>
      <c r="AE280" s="3"/>
    </row>
    <row r="281" spans="1:31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Z281" s="3"/>
      <c r="AA281" s="3"/>
      <c r="AB281" s="3"/>
      <c r="AC281" s="3"/>
      <c r="AD281" s="3"/>
      <c r="AE281" s="3"/>
    </row>
    <row r="282" spans="1:31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Z282" s="3"/>
      <c r="AA282" s="3"/>
      <c r="AB282" s="3"/>
      <c r="AC282" s="3"/>
      <c r="AD282" s="3"/>
      <c r="AE282" s="3"/>
    </row>
    <row r="283" spans="1:31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Z283" s="3"/>
      <c r="AA283" s="3"/>
      <c r="AB283" s="3"/>
      <c r="AC283" s="3"/>
      <c r="AD283" s="3"/>
      <c r="AE283" s="3"/>
    </row>
    <row r="284" spans="1:31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Z284" s="3"/>
      <c r="AA284" s="3"/>
      <c r="AB284" s="3"/>
      <c r="AC284" s="3"/>
      <c r="AD284" s="3"/>
      <c r="AE284" s="3"/>
    </row>
    <row r="285" spans="1:31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Z285" s="3"/>
      <c r="AA285" s="3"/>
      <c r="AB285" s="3"/>
      <c r="AC285" s="3"/>
      <c r="AD285" s="3"/>
      <c r="AE285" s="3"/>
    </row>
    <row r="286" spans="1:3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Z286" s="3"/>
      <c r="AA286" s="3"/>
      <c r="AB286" s="3"/>
      <c r="AC286" s="3"/>
      <c r="AD286" s="3"/>
      <c r="AE286" s="3"/>
    </row>
    <row r="287" spans="1:31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Z287" s="3"/>
      <c r="AA287" s="3"/>
      <c r="AB287" s="3"/>
      <c r="AC287" s="3"/>
      <c r="AD287" s="3"/>
      <c r="AE287" s="3"/>
    </row>
    <row r="288" spans="1:31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Z288" s="3"/>
      <c r="AA288" s="3"/>
      <c r="AB288" s="3"/>
      <c r="AC288" s="3"/>
      <c r="AD288" s="3"/>
      <c r="AE288" s="3"/>
    </row>
    <row r="289" spans="1:31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Z289" s="3"/>
      <c r="AA289" s="3"/>
      <c r="AB289" s="3"/>
      <c r="AC289" s="3"/>
      <c r="AD289" s="3"/>
      <c r="AE289" s="3"/>
    </row>
    <row r="290" spans="1:31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Z290" s="3"/>
      <c r="AA290" s="3"/>
      <c r="AB290" s="3"/>
      <c r="AC290" s="3"/>
      <c r="AD290" s="3"/>
      <c r="AE290" s="3"/>
    </row>
    <row r="291" spans="1:3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Z291" s="3"/>
      <c r="AA291" s="3"/>
      <c r="AB291" s="3"/>
      <c r="AC291" s="3"/>
      <c r="AD291" s="3"/>
      <c r="AE291" s="3"/>
    </row>
    <row r="292" spans="1:31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Z292" s="3"/>
      <c r="AA292" s="3"/>
      <c r="AB292" s="3"/>
      <c r="AC292" s="3"/>
      <c r="AD292" s="3"/>
      <c r="AE292" s="3"/>
    </row>
    <row r="293" spans="1:31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Z293" s="3"/>
      <c r="AA293" s="3"/>
      <c r="AB293" s="3"/>
      <c r="AC293" s="3"/>
      <c r="AD293" s="3"/>
      <c r="AE293" s="3"/>
    </row>
    <row r="294" spans="1:31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Z294" s="3"/>
      <c r="AA294" s="3"/>
      <c r="AB294" s="3"/>
      <c r="AC294" s="3"/>
      <c r="AD294" s="3"/>
      <c r="AE294" s="3"/>
    </row>
    <row r="295" spans="1:31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Z295" s="3"/>
      <c r="AA295" s="3"/>
      <c r="AB295" s="3"/>
      <c r="AC295" s="3"/>
      <c r="AD295" s="3"/>
      <c r="AE295" s="3"/>
    </row>
    <row r="296" spans="1:31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Z296" s="3"/>
      <c r="AA296" s="3"/>
      <c r="AB296" s="3"/>
      <c r="AC296" s="3"/>
      <c r="AD296" s="3"/>
      <c r="AE296" s="3"/>
    </row>
    <row r="297" spans="1:31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Z297" s="3"/>
      <c r="AA297" s="3"/>
      <c r="AB297" s="3"/>
      <c r="AC297" s="3"/>
      <c r="AD297" s="3"/>
      <c r="AE297" s="3"/>
    </row>
    <row r="298" spans="1:31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Z298" s="3"/>
      <c r="AA298" s="3"/>
      <c r="AB298" s="3"/>
      <c r="AC298" s="3"/>
      <c r="AD298" s="3"/>
      <c r="AE298" s="3"/>
    </row>
    <row r="299" spans="1:31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Z299" s="3"/>
      <c r="AA299" s="3"/>
      <c r="AB299" s="3"/>
      <c r="AC299" s="3"/>
      <c r="AD299" s="3"/>
      <c r="AE299" s="3"/>
    </row>
    <row r="300" spans="1:31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Z300" s="3"/>
      <c r="AA300" s="3"/>
      <c r="AB300" s="3"/>
      <c r="AC300" s="3"/>
      <c r="AD300" s="3"/>
      <c r="AE300" s="3"/>
    </row>
    <row r="301" spans="1:31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Z301" s="3"/>
      <c r="AA301" s="3"/>
      <c r="AB301" s="3"/>
      <c r="AC301" s="3"/>
      <c r="AD301" s="3"/>
      <c r="AE301" s="3"/>
    </row>
    <row r="302" spans="1:31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Z302" s="3"/>
      <c r="AA302" s="3"/>
      <c r="AB302" s="3"/>
      <c r="AC302" s="3"/>
      <c r="AD302" s="3"/>
      <c r="AE302" s="3"/>
    </row>
    <row r="303" spans="1:31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Z303" s="3"/>
      <c r="AA303" s="3"/>
      <c r="AB303" s="3"/>
      <c r="AC303" s="3"/>
      <c r="AD303" s="3"/>
      <c r="AE303" s="3"/>
    </row>
    <row r="304" spans="1:31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Z304" s="3"/>
      <c r="AA304" s="3"/>
      <c r="AB304" s="3"/>
      <c r="AC304" s="3"/>
      <c r="AD304" s="3"/>
      <c r="AE304" s="3"/>
    </row>
    <row r="305" spans="1:31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Z305" s="3"/>
      <c r="AA305" s="3"/>
      <c r="AB305" s="3"/>
      <c r="AC305" s="3"/>
      <c r="AD305" s="3"/>
      <c r="AE305" s="3"/>
    </row>
    <row r="306" spans="1:31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Z306" s="3"/>
      <c r="AA306" s="3"/>
      <c r="AB306" s="3"/>
      <c r="AC306" s="3"/>
      <c r="AD306" s="3"/>
      <c r="AE306" s="3"/>
    </row>
    <row r="307" spans="1:31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Z307" s="3"/>
      <c r="AA307" s="3"/>
      <c r="AB307" s="3"/>
      <c r="AC307" s="3"/>
      <c r="AD307" s="3"/>
      <c r="AE307" s="3"/>
    </row>
    <row r="308" spans="1:31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Z308" s="3"/>
      <c r="AA308" s="3"/>
      <c r="AB308" s="3"/>
      <c r="AC308" s="3"/>
      <c r="AD308" s="3"/>
      <c r="AE308" s="3"/>
    </row>
    <row r="309" spans="1:31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Z309" s="3"/>
      <c r="AA309" s="3"/>
      <c r="AB309" s="3"/>
      <c r="AC309" s="3"/>
      <c r="AD309" s="3"/>
      <c r="AE309" s="3"/>
    </row>
    <row r="310" spans="1:31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Z310" s="3"/>
      <c r="AA310" s="3"/>
      <c r="AB310" s="3"/>
      <c r="AC310" s="3"/>
      <c r="AD310" s="3"/>
      <c r="AE310" s="3"/>
    </row>
    <row r="311" spans="1:31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Z311" s="3"/>
      <c r="AA311" s="3"/>
      <c r="AB311" s="3"/>
      <c r="AC311" s="3"/>
      <c r="AD311" s="3"/>
      <c r="AE311" s="3"/>
    </row>
    <row r="312" spans="1:31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Z312" s="3"/>
      <c r="AA312" s="3"/>
      <c r="AB312" s="3"/>
      <c r="AC312" s="3"/>
      <c r="AD312" s="3"/>
      <c r="AE312" s="3"/>
    </row>
    <row r="313" spans="1:31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Z313" s="3"/>
      <c r="AA313" s="3"/>
      <c r="AB313" s="3"/>
      <c r="AC313" s="3"/>
      <c r="AD313" s="3"/>
      <c r="AE313" s="3"/>
    </row>
    <row r="314" spans="1:31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Z314" s="3"/>
      <c r="AA314" s="3"/>
      <c r="AB314" s="3"/>
      <c r="AC314" s="3"/>
      <c r="AD314" s="3"/>
      <c r="AE314" s="3"/>
    </row>
    <row r="315" spans="1:31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Z315" s="3"/>
      <c r="AA315" s="3"/>
      <c r="AB315" s="3"/>
      <c r="AC315" s="3"/>
      <c r="AD315" s="3"/>
      <c r="AE315" s="3"/>
    </row>
    <row r="316" spans="1:31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Z316" s="3"/>
      <c r="AA316" s="3"/>
      <c r="AB316" s="3"/>
      <c r="AC316" s="3"/>
      <c r="AD316" s="3"/>
      <c r="AE316" s="3"/>
    </row>
    <row r="317" spans="1:31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Z317" s="3"/>
      <c r="AA317" s="3"/>
      <c r="AB317" s="3"/>
      <c r="AC317" s="3"/>
      <c r="AD317" s="3"/>
      <c r="AE317" s="3"/>
    </row>
    <row r="318" spans="1:31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Z318" s="3"/>
      <c r="AA318" s="3"/>
      <c r="AB318" s="3"/>
      <c r="AC318" s="3"/>
      <c r="AD318" s="3"/>
      <c r="AE318" s="3"/>
    </row>
    <row r="319" spans="1:31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Z319" s="3"/>
      <c r="AA319" s="3"/>
      <c r="AB319" s="3"/>
      <c r="AC319" s="3"/>
      <c r="AD319" s="3"/>
      <c r="AE319" s="3"/>
    </row>
    <row r="320" spans="1:31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Z320" s="3"/>
      <c r="AA320" s="3"/>
      <c r="AB320" s="3"/>
      <c r="AC320" s="3"/>
      <c r="AD320" s="3"/>
      <c r="AE320" s="3"/>
    </row>
    <row r="321" spans="1:31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Z321" s="3"/>
      <c r="AA321" s="3"/>
      <c r="AB321" s="3"/>
      <c r="AC321" s="3"/>
      <c r="AD321" s="3"/>
      <c r="AE321" s="3"/>
    </row>
    <row r="322" spans="1:31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Z322" s="3"/>
      <c r="AA322" s="3"/>
      <c r="AB322" s="3"/>
      <c r="AC322" s="3"/>
      <c r="AD322" s="3"/>
      <c r="AE322" s="3"/>
    </row>
    <row r="323" spans="1:31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Z323" s="3"/>
      <c r="AA323" s="3"/>
      <c r="AB323" s="3"/>
      <c r="AC323" s="3"/>
      <c r="AD323" s="3"/>
      <c r="AE323" s="3"/>
    </row>
    <row r="324" spans="1:31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Z324" s="3"/>
      <c r="AA324" s="3"/>
      <c r="AB324" s="3"/>
      <c r="AC324" s="3"/>
      <c r="AD324" s="3"/>
      <c r="AE324" s="3"/>
    </row>
    <row r="325" spans="1:31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Z325" s="3"/>
      <c r="AA325" s="3"/>
      <c r="AB325" s="3"/>
      <c r="AC325" s="3"/>
      <c r="AD325" s="3"/>
      <c r="AE325" s="3"/>
    </row>
    <row r="326" spans="1:31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Z326" s="3"/>
      <c r="AA326" s="3"/>
      <c r="AB326" s="3"/>
      <c r="AC326" s="3"/>
      <c r="AD326" s="3"/>
      <c r="AE326" s="3"/>
    </row>
    <row r="327" spans="1:31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Z327" s="3"/>
      <c r="AA327" s="3"/>
      <c r="AB327" s="3"/>
      <c r="AC327" s="3"/>
      <c r="AD327" s="3"/>
      <c r="AE327" s="3"/>
    </row>
    <row r="328" spans="1:31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Z328" s="3"/>
      <c r="AA328" s="3"/>
      <c r="AB328" s="3"/>
      <c r="AC328" s="3"/>
      <c r="AD328" s="3"/>
      <c r="AE328" s="3"/>
    </row>
    <row r="329" spans="1:31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Z329" s="3"/>
      <c r="AA329" s="3"/>
      <c r="AB329" s="3"/>
      <c r="AC329" s="3"/>
      <c r="AD329" s="3"/>
      <c r="AE329" s="3"/>
    </row>
    <row r="330" spans="1:31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Z330" s="3"/>
      <c r="AA330" s="3"/>
      <c r="AB330" s="3"/>
      <c r="AC330" s="3"/>
      <c r="AD330" s="3"/>
      <c r="AE330" s="3"/>
    </row>
    <row r="331" spans="1:31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Z331" s="3"/>
      <c r="AA331" s="3"/>
      <c r="AB331" s="3"/>
      <c r="AC331" s="3"/>
      <c r="AD331" s="3"/>
      <c r="AE331" s="3"/>
    </row>
    <row r="332" spans="1:31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Z332" s="3"/>
      <c r="AA332" s="3"/>
      <c r="AB332" s="3"/>
      <c r="AC332" s="3"/>
      <c r="AD332" s="3"/>
      <c r="AE332" s="3"/>
    </row>
    <row r="333" spans="1:31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Z333" s="3"/>
      <c r="AA333" s="3"/>
      <c r="AB333" s="3"/>
      <c r="AC333" s="3"/>
      <c r="AD333" s="3"/>
      <c r="AE333" s="3"/>
    </row>
    <row r="334" spans="1:31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Z334" s="3"/>
      <c r="AA334" s="3"/>
      <c r="AB334" s="3"/>
      <c r="AC334" s="3"/>
      <c r="AD334" s="3"/>
      <c r="AE334" s="3"/>
    </row>
    <row r="335" spans="1:31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Z335" s="3"/>
      <c r="AA335" s="3"/>
      <c r="AB335" s="3"/>
      <c r="AC335" s="3"/>
      <c r="AD335" s="3"/>
      <c r="AE335" s="3"/>
    </row>
    <row r="336" spans="1:31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Z336" s="3"/>
      <c r="AA336" s="3"/>
      <c r="AB336" s="3"/>
      <c r="AC336" s="3"/>
      <c r="AD336" s="3"/>
      <c r="AE336" s="3"/>
    </row>
    <row r="337" spans="1:31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Z337" s="3"/>
      <c r="AA337" s="3"/>
      <c r="AB337" s="3"/>
      <c r="AC337" s="3"/>
      <c r="AD337" s="3"/>
      <c r="AE337" s="3"/>
    </row>
    <row r="338" spans="1:31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Z338" s="3"/>
      <c r="AA338" s="3"/>
      <c r="AB338" s="3"/>
      <c r="AC338" s="3"/>
      <c r="AD338" s="3"/>
      <c r="AE338" s="3"/>
    </row>
    <row r="339" spans="1:31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Z339" s="3"/>
      <c r="AA339" s="3"/>
      <c r="AB339" s="3"/>
      <c r="AC339" s="3"/>
      <c r="AD339" s="3"/>
      <c r="AE339" s="3"/>
    </row>
    <row r="340" spans="1:31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Z340" s="3"/>
      <c r="AA340" s="3"/>
      <c r="AB340" s="3"/>
      <c r="AC340" s="3"/>
      <c r="AD340" s="3"/>
      <c r="AE340" s="3"/>
    </row>
    <row r="341" spans="1:31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Z341" s="3"/>
      <c r="AA341" s="3"/>
      <c r="AB341" s="3"/>
      <c r="AC341" s="3"/>
      <c r="AD341" s="3"/>
      <c r="AE341" s="3"/>
    </row>
    <row r="342" spans="1:31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Z342" s="3"/>
      <c r="AA342" s="3"/>
      <c r="AB342" s="3"/>
      <c r="AC342" s="3"/>
      <c r="AD342" s="3"/>
      <c r="AE342" s="3"/>
    </row>
    <row r="343" spans="1:31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Z343" s="3"/>
      <c r="AA343" s="3"/>
      <c r="AB343" s="3"/>
      <c r="AC343" s="3"/>
      <c r="AD343" s="3"/>
      <c r="AE343" s="3"/>
    </row>
    <row r="344" spans="1:31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Z344" s="3"/>
      <c r="AA344" s="3"/>
      <c r="AB344" s="3"/>
      <c r="AC344" s="3"/>
      <c r="AD344" s="3"/>
      <c r="AE344" s="3"/>
    </row>
    <row r="345" spans="1:31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Z345" s="3"/>
      <c r="AA345" s="3"/>
      <c r="AB345" s="3"/>
      <c r="AC345" s="3"/>
      <c r="AD345" s="3"/>
      <c r="AE345" s="3"/>
    </row>
    <row r="346" spans="1:31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Z346" s="3"/>
      <c r="AA346" s="3"/>
      <c r="AB346" s="3"/>
      <c r="AC346" s="3"/>
      <c r="AD346" s="3"/>
      <c r="AE346" s="3"/>
    </row>
    <row r="347" spans="1:31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Z347" s="3"/>
      <c r="AA347" s="3"/>
      <c r="AB347" s="3"/>
      <c r="AC347" s="3"/>
      <c r="AD347" s="3"/>
      <c r="AE347" s="3"/>
    </row>
    <row r="348" spans="1:31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Z348" s="3"/>
      <c r="AA348" s="3"/>
      <c r="AB348" s="3"/>
      <c r="AC348" s="3"/>
      <c r="AD348" s="3"/>
      <c r="AE348" s="3"/>
    </row>
    <row r="349" spans="1:31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Z349" s="3"/>
      <c r="AA349" s="3"/>
      <c r="AB349" s="3"/>
      <c r="AC349" s="3"/>
      <c r="AD349" s="3"/>
      <c r="AE349" s="3"/>
    </row>
    <row r="350" spans="1:31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Z350" s="3"/>
      <c r="AA350" s="3"/>
      <c r="AB350" s="3"/>
      <c r="AC350" s="3"/>
      <c r="AD350" s="3"/>
      <c r="AE350" s="3"/>
    </row>
    <row r="351" spans="1:31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Z351" s="3"/>
      <c r="AA351" s="3"/>
      <c r="AB351" s="3"/>
      <c r="AC351" s="3"/>
      <c r="AD351" s="3"/>
      <c r="AE351" s="3"/>
    </row>
    <row r="352" spans="1:31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Z352" s="3"/>
      <c r="AA352" s="3"/>
      <c r="AB352" s="3"/>
      <c r="AC352" s="3"/>
      <c r="AD352" s="3"/>
      <c r="AE352" s="3"/>
    </row>
    <row r="353" spans="1:31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Z353" s="3"/>
      <c r="AA353" s="3"/>
      <c r="AB353" s="3"/>
      <c r="AC353" s="3"/>
      <c r="AD353" s="3"/>
      <c r="AE353" s="3"/>
    </row>
    <row r="354" spans="1:31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Z354" s="3"/>
      <c r="AA354" s="3"/>
      <c r="AB354" s="3"/>
      <c r="AC354" s="3"/>
      <c r="AD354" s="3"/>
      <c r="AE354" s="3"/>
    </row>
    <row r="355" spans="1:31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Z355" s="3"/>
      <c r="AA355" s="3"/>
      <c r="AB355" s="3"/>
      <c r="AC355" s="3"/>
      <c r="AD355" s="3"/>
      <c r="AE355" s="3"/>
    </row>
    <row r="356" spans="1:31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Z356" s="3"/>
      <c r="AA356" s="3"/>
      <c r="AB356" s="3"/>
      <c r="AC356" s="3"/>
      <c r="AD356" s="3"/>
      <c r="AE356" s="3"/>
    </row>
    <row r="357" spans="1:31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Z357" s="3"/>
      <c r="AA357" s="3"/>
      <c r="AB357" s="3"/>
      <c r="AC357" s="3"/>
      <c r="AD357" s="3"/>
      <c r="AE357" s="3"/>
    </row>
    <row r="358" spans="1:31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Z358" s="3"/>
      <c r="AA358" s="3"/>
      <c r="AB358" s="3"/>
      <c r="AC358" s="3"/>
      <c r="AD358" s="3"/>
      <c r="AE358" s="3"/>
    </row>
    <row r="359" spans="1:31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Z359" s="3"/>
      <c r="AA359" s="3"/>
      <c r="AB359" s="3"/>
      <c r="AC359" s="3"/>
      <c r="AD359" s="3"/>
      <c r="AE359" s="3"/>
    </row>
    <row r="360" spans="1:31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Z360" s="3"/>
      <c r="AA360" s="3"/>
      <c r="AB360" s="3"/>
      <c r="AC360" s="3"/>
      <c r="AD360" s="3"/>
      <c r="AE360" s="3"/>
    </row>
    <row r="361" spans="1:31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Z361" s="3"/>
      <c r="AA361" s="3"/>
      <c r="AB361" s="3"/>
      <c r="AC361" s="3"/>
      <c r="AD361" s="3"/>
      <c r="AE361" s="3"/>
    </row>
    <row r="362" spans="1:31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Z362" s="3"/>
      <c r="AA362" s="3"/>
      <c r="AB362" s="3"/>
      <c r="AC362" s="3"/>
      <c r="AD362" s="3"/>
      <c r="AE362" s="3"/>
    </row>
    <row r="363" spans="1:31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Z363" s="3"/>
      <c r="AA363" s="3"/>
      <c r="AB363" s="3"/>
      <c r="AC363" s="3"/>
      <c r="AD363" s="3"/>
      <c r="AE363" s="3"/>
    </row>
    <row r="364" spans="1:31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Z364" s="3"/>
      <c r="AA364" s="3"/>
      <c r="AB364" s="3"/>
      <c r="AC364" s="3"/>
      <c r="AD364" s="3"/>
      <c r="AE364" s="3"/>
    </row>
    <row r="365" spans="1:31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Z365" s="3"/>
      <c r="AA365" s="3"/>
      <c r="AB365" s="3"/>
      <c r="AC365" s="3"/>
      <c r="AD365" s="3"/>
      <c r="AE365" s="3"/>
    </row>
    <row r="366" spans="1:31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Z366" s="3"/>
      <c r="AA366" s="3"/>
      <c r="AB366" s="3"/>
      <c r="AC366" s="3"/>
      <c r="AD366" s="3"/>
      <c r="AE366" s="3"/>
    </row>
    <row r="367" spans="1:31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Z367" s="3"/>
      <c r="AA367" s="3"/>
      <c r="AB367" s="3"/>
      <c r="AC367" s="3"/>
      <c r="AD367" s="3"/>
      <c r="AE367" s="3"/>
    </row>
    <row r="368" spans="1:31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Z368" s="3"/>
      <c r="AA368" s="3"/>
      <c r="AB368" s="3"/>
      <c r="AC368" s="3"/>
      <c r="AD368" s="3"/>
      <c r="AE368" s="3"/>
    </row>
    <row r="369" spans="1:31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Z369" s="3"/>
      <c r="AA369" s="3"/>
      <c r="AB369" s="3"/>
      <c r="AC369" s="3"/>
      <c r="AD369" s="3"/>
      <c r="AE369" s="3"/>
    </row>
    <row r="370" spans="1:31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Z370" s="3"/>
      <c r="AA370" s="3"/>
      <c r="AB370" s="3"/>
      <c r="AC370" s="3"/>
      <c r="AD370" s="3"/>
      <c r="AE370" s="3"/>
    </row>
    <row r="371" spans="1:31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Z371" s="3"/>
      <c r="AA371" s="3"/>
      <c r="AB371" s="3"/>
      <c r="AC371" s="3"/>
      <c r="AD371" s="3"/>
      <c r="AE371" s="3"/>
    </row>
    <row r="372" spans="1:31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Z372" s="3"/>
      <c r="AA372" s="3"/>
      <c r="AB372" s="3"/>
      <c r="AC372" s="3"/>
      <c r="AD372" s="3"/>
      <c r="AE372" s="3"/>
    </row>
    <row r="373" spans="1:31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Z373" s="3"/>
      <c r="AA373" s="3"/>
      <c r="AB373" s="3"/>
      <c r="AC373" s="3"/>
      <c r="AD373" s="3"/>
      <c r="AE373" s="3"/>
    </row>
    <row r="374" spans="1:31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Z374" s="3"/>
      <c r="AA374" s="3"/>
      <c r="AB374" s="3"/>
      <c r="AC374" s="3"/>
      <c r="AD374" s="3"/>
      <c r="AE374" s="3"/>
    </row>
    <row r="375" spans="1:31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Z375" s="3"/>
      <c r="AA375" s="3"/>
      <c r="AB375" s="3"/>
      <c r="AC375" s="3"/>
      <c r="AD375" s="3"/>
      <c r="AE375" s="3"/>
    </row>
    <row r="376" spans="1:31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Z376" s="3"/>
      <c r="AA376" s="3"/>
      <c r="AB376" s="3"/>
      <c r="AC376" s="3"/>
      <c r="AD376" s="3"/>
      <c r="AE376" s="3"/>
    </row>
    <row r="377" spans="1:31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Z377" s="3"/>
      <c r="AA377" s="3"/>
      <c r="AB377" s="3"/>
      <c r="AC377" s="3"/>
      <c r="AD377" s="3"/>
      <c r="AE377" s="3"/>
    </row>
    <row r="378" spans="1:31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Z378" s="3"/>
      <c r="AA378" s="3"/>
      <c r="AB378" s="3"/>
      <c r="AC378" s="3"/>
      <c r="AD378" s="3"/>
      <c r="AE378" s="3"/>
    </row>
    <row r="379" spans="1:31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Z379" s="3"/>
      <c r="AA379" s="3"/>
      <c r="AB379" s="3"/>
      <c r="AC379" s="3"/>
      <c r="AD379" s="3"/>
      <c r="AE379" s="3"/>
    </row>
    <row r="380" spans="1:31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Z380" s="3"/>
      <c r="AA380" s="3"/>
      <c r="AB380" s="3"/>
      <c r="AC380" s="3"/>
      <c r="AD380" s="3"/>
      <c r="AE380" s="3"/>
    </row>
    <row r="381" spans="1:31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Z381" s="3"/>
      <c r="AA381" s="3"/>
      <c r="AB381" s="3"/>
      <c r="AC381" s="3"/>
      <c r="AD381" s="3"/>
      <c r="AE381" s="3"/>
    </row>
    <row r="382" spans="1:31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Z382" s="3"/>
      <c r="AA382" s="3"/>
      <c r="AB382" s="3"/>
      <c r="AC382" s="3"/>
      <c r="AD382" s="3"/>
      <c r="AE382" s="3"/>
    </row>
    <row r="383" spans="1:31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Z383" s="3"/>
      <c r="AA383" s="3"/>
      <c r="AB383" s="3"/>
      <c r="AC383" s="3"/>
      <c r="AD383" s="3"/>
      <c r="AE383" s="3"/>
    </row>
    <row r="384" spans="1:31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Z384" s="3"/>
      <c r="AA384" s="3"/>
      <c r="AB384" s="3"/>
      <c r="AC384" s="3"/>
      <c r="AD384" s="3"/>
      <c r="AE384" s="3"/>
    </row>
    <row r="385" spans="1:31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Z385" s="3"/>
      <c r="AA385" s="3"/>
      <c r="AB385" s="3"/>
      <c r="AC385" s="3"/>
      <c r="AD385" s="3"/>
      <c r="AE385" s="3"/>
    </row>
    <row r="386" spans="1:31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Z386" s="3"/>
      <c r="AA386" s="3"/>
      <c r="AB386" s="3"/>
      <c r="AC386" s="3"/>
      <c r="AD386" s="3"/>
      <c r="AE386" s="3"/>
    </row>
    <row r="387" spans="1:31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Z387" s="3"/>
      <c r="AA387" s="3"/>
      <c r="AB387" s="3"/>
      <c r="AC387" s="3"/>
      <c r="AD387" s="3"/>
      <c r="AE387" s="3"/>
    </row>
    <row r="388" spans="1:31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Z388" s="3"/>
      <c r="AA388" s="3"/>
      <c r="AB388" s="3"/>
      <c r="AC388" s="3"/>
      <c r="AD388" s="3"/>
      <c r="AE388" s="3"/>
    </row>
    <row r="389" spans="1:31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Z389" s="3"/>
      <c r="AA389" s="3"/>
      <c r="AB389" s="3"/>
      <c r="AC389" s="3"/>
      <c r="AD389" s="3"/>
      <c r="AE389" s="3"/>
    </row>
    <row r="390" spans="1:31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Z390" s="3"/>
      <c r="AA390" s="3"/>
      <c r="AB390" s="3"/>
      <c r="AC390" s="3"/>
      <c r="AD390" s="3"/>
      <c r="AE390" s="3"/>
    </row>
    <row r="391" spans="1:31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Z391" s="3"/>
      <c r="AA391" s="3"/>
      <c r="AB391" s="3"/>
      <c r="AC391" s="3"/>
      <c r="AD391" s="3"/>
      <c r="AE391" s="3"/>
    </row>
    <row r="392" spans="1:31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Z392" s="3"/>
      <c r="AA392" s="3"/>
      <c r="AB392" s="3"/>
      <c r="AC392" s="3"/>
      <c r="AD392" s="3"/>
      <c r="AE392" s="3"/>
    </row>
    <row r="393" spans="1:31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Z393" s="3"/>
      <c r="AA393" s="3"/>
      <c r="AB393" s="3"/>
      <c r="AC393" s="3"/>
      <c r="AD393" s="3"/>
      <c r="AE393" s="3"/>
    </row>
    <row r="394" spans="1:31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Z394" s="3"/>
      <c r="AA394" s="3"/>
      <c r="AB394" s="3"/>
      <c r="AC394" s="3"/>
      <c r="AD394" s="3"/>
      <c r="AE394" s="3"/>
    </row>
    <row r="395" spans="1:31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Z395" s="3"/>
      <c r="AA395" s="3"/>
      <c r="AB395" s="3"/>
      <c r="AC395" s="3"/>
      <c r="AD395" s="3"/>
      <c r="AE395" s="3"/>
    </row>
    <row r="396" spans="1:31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Z396" s="3"/>
      <c r="AA396" s="3"/>
      <c r="AB396" s="3"/>
      <c r="AC396" s="3"/>
      <c r="AD396" s="3"/>
      <c r="AE396" s="3"/>
    </row>
    <row r="397" spans="1:31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Z397" s="3"/>
      <c r="AA397" s="3"/>
      <c r="AB397" s="3"/>
      <c r="AC397" s="3"/>
      <c r="AD397" s="3"/>
      <c r="AE397" s="3"/>
    </row>
    <row r="398" spans="1:31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Z398" s="3"/>
      <c r="AA398" s="3"/>
      <c r="AB398" s="3"/>
      <c r="AC398" s="3"/>
      <c r="AD398" s="3"/>
      <c r="AE398" s="3"/>
    </row>
    <row r="399" spans="1:31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Z399" s="3"/>
      <c r="AA399" s="3"/>
      <c r="AB399" s="3"/>
      <c r="AC399" s="3"/>
      <c r="AD399" s="3"/>
      <c r="AE399" s="3"/>
    </row>
    <row r="400" spans="1:31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Z400" s="3"/>
      <c r="AA400" s="3"/>
      <c r="AB400" s="3"/>
      <c r="AC400" s="3"/>
      <c r="AD400" s="3"/>
      <c r="AE400" s="3"/>
    </row>
    <row r="401" spans="1:31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Z401" s="3"/>
      <c r="AA401" s="3"/>
      <c r="AB401" s="3"/>
      <c r="AC401" s="3"/>
      <c r="AD401" s="3"/>
      <c r="AE401" s="3"/>
    </row>
    <row r="402" spans="1:31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Z402" s="3"/>
      <c r="AA402" s="3"/>
      <c r="AB402" s="3"/>
      <c r="AC402" s="3"/>
      <c r="AD402" s="3"/>
      <c r="AE402" s="3"/>
    </row>
    <row r="403" spans="1:31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Z403" s="3"/>
      <c r="AA403" s="3"/>
      <c r="AB403" s="3"/>
      <c r="AC403" s="3"/>
      <c r="AD403" s="3"/>
      <c r="AE403" s="3"/>
    </row>
    <row r="404" spans="1:31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Z404" s="3"/>
      <c r="AA404" s="3"/>
      <c r="AB404" s="3"/>
      <c r="AC404" s="3"/>
      <c r="AD404" s="3"/>
      <c r="AE404" s="3"/>
    </row>
    <row r="405" spans="1:31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Z405" s="3"/>
      <c r="AA405" s="3"/>
      <c r="AB405" s="3"/>
      <c r="AC405" s="3"/>
      <c r="AD405" s="3"/>
      <c r="AE405" s="3"/>
    </row>
    <row r="406" spans="1:31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Z406" s="3"/>
      <c r="AA406" s="3"/>
      <c r="AB406" s="3"/>
      <c r="AC406" s="3"/>
      <c r="AD406" s="3"/>
      <c r="AE406" s="3"/>
    </row>
    <row r="407" spans="1:31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Z407" s="3"/>
      <c r="AA407" s="3"/>
      <c r="AB407" s="3"/>
      <c r="AC407" s="3"/>
      <c r="AD407" s="3"/>
      <c r="AE407" s="3"/>
    </row>
    <row r="408" spans="1:31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Z408" s="3"/>
      <c r="AA408" s="3"/>
      <c r="AB408" s="3"/>
      <c r="AC408" s="3"/>
      <c r="AD408" s="3"/>
      <c r="AE408" s="3"/>
    </row>
    <row r="409" spans="1:31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Z409" s="3"/>
      <c r="AA409" s="3"/>
      <c r="AB409" s="3"/>
      <c r="AC409" s="3"/>
      <c r="AD409" s="3"/>
      <c r="AE409" s="3"/>
    </row>
    <row r="410" spans="1:31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Z410" s="3"/>
      <c r="AA410" s="3"/>
      <c r="AB410" s="3"/>
      <c r="AC410" s="3"/>
      <c r="AD410" s="3"/>
      <c r="AE410" s="3"/>
    </row>
    <row r="411" spans="1:31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Z411" s="3"/>
      <c r="AA411" s="3"/>
      <c r="AB411" s="3"/>
      <c r="AC411" s="3"/>
      <c r="AD411" s="3"/>
      <c r="AE411" s="3"/>
    </row>
    <row r="412" spans="1:31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Z412" s="3"/>
      <c r="AA412" s="3"/>
      <c r="AB412" s="3"/>
      <c r="AC412" s="3"/>
      <c r="AD412" s="3"/>
      <c r="AE412" s="3"/>
    </row>
    <row r="413" spans="1:31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Z413" s="3"/>
      <c r="AA413" s="3"/>
      <c r="AB413" s="3"/>
      <c r="AC413" s="3"/>
      <c r="AD413" s="3"/>
      <c r="AE413" s="3"/>
    </row>
    <row r="414" spans="1:31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Z414" s="3"/>
      <c r="AA414" s="3"/>
      <c r="AB414" s="3"/>
      <c r="AC414" s="3"/>
      <c r="AD414" s="3"/>
      <c r="AE414" s="3"/>
    </row>
    <row r="415" spans="1:31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Z415" s="3"/>
      <c r="AA415" s="3"/>
      <c r="AB415" s="3"/>
      <c r="AC415" s="3"/>
      <c r="AD415" s="3"/>
      <c r="AE415" s="3"/>
    </row>
    <row r="416" spans="1:31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Z416" s="3"/>
      <c r="AA416" s="3"/>
      <c r="AB416" s="3"/>
      <c r="AC416" s="3"/>
      <c r="AD416" s="3"/>
      <c r="AE416" s="3"/>
    </row>
    <row r="417" spans="1:31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Z417" s="3"/>
      <c r="AA417" s="3"/>
      <c r="AB417" s="3"/>
      <c r="AC417" s="3"/>
      <c r="AD417" s="3"/>
      <c r="AE417" s="3"/>
    </row>
    <row r="418" spans="1:31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Z418" s="3"/>
      <c r="AA418" s="3"/>
      <c r="AB418" s="3"/>
      <c r="AC418" s="3"/>
      <c r="AD418" s="3"/>
      <c r="AE418" s="3"/>
    </row>
    <row r="419" spans="1:31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Z419" s="3"/>
      <c r="AA419" s="3"/>
      <c r="AB419" s="3"/>
      <c r="AC419" s="3"/>
      <c r="AD419" s="3"/>
      <c r="AE419" s="3"/>
    </row>
    <row r="420" spans="1:31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Z420" s="3"/>
      <c r="AA420" s="3"/>
      <c r="AB420" s="3"/>
      <c r="AC420" s="3"/>
      <c r="AD420" s="3"/>
      <c r="AE420" s="3"/>
    </row>
    <row r="421" spans="1:31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Z421" s="3"/>
      <c r="AA421" s="3"/>
      <c r="AB421" s="3"/>
      <c r="AC421" s="3"/>
      <c r="AD421" s="3"/>
      <c r="AE421" s="3"/>
    </row>
    <row r="422" spans="1:31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Z422" s="3"/>
      <c r="AA422" s="3"/>
      <c r="AB422" s="3"/>
      <c r="AC422" s="3"/>
      <c r="AD422" s="3"/>
      <c r="AE422" s="3"/>
    </row>
    <row r="423" spans="1:31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Z423" s="3"/>
      <c r="AA423" s="3"/>
      <c r="AB423" s="3"/>
      <c r="AC423" s="3"/>
      <c r="AD423" s="3"/>
      <c r="AE423" s="3"/>
    </row>
    <row r="424" spans="1:31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Z424" s="3"/>
      <c r="AA424" s="3"/>
      <c r="AB424" s="3"/>
      <c r="AC424" s="3"/>
      <c r="AD424" s="3"/>
      <c r="AE424" s="3"/>
    </row>
    <row r="425" spans="1:31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Z425" s="3"/>
      <c r="AA425" s="3"/>
      <c r="AB425" s="3"/>
      <c r="AC425" s="3"/>
      <c r="AD425" s="3"/>
      <c r="AE425" s="3"/>
    </row>
    <row r="426" spans="1:31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Z426" s="3"/>
      <c r="AA426" s="3"/>
      <c r="AB426" s="3"/>
      <c r="AC426" s="3"/>
      <c r="AD426" s="3"/>
      <c r="AE426" s="3"/>
    </row>
    <row r="427" spans="1:31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Z427" s="3"/>
      <c r="AA427" s="3"/>
      <c r="AB427" s="3"/>
      <c r="AC427" s="3"/>
      <c r="AD427" s="3"/>
      <c r="AE427" s="3"/>
    </row>
    <row r="428" spans="1:31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Z428" s="3"/>
      <c r="AA428" s="3"/>
      <c r="AB428" s="3"/>
      <c r="AC428" s="3"/>
      <c r="AD428" s="3"/>
      <c r="AE428" s="3"/>
    </row>
    <row r="429" spans="1:31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Z429" s="3"/>
      <c r="AA429" s="3"/>
      <c r="AB429" s="3"/>
      <c r="AC429" s="3"/>
      <c r="AD429" s="3"/>
      <c r="AE429" s="3"/>
    </row>
    <row r="430" spans="1:31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Z430" s="3"/>
      <c r="AA430" s="3"/>
      <c r="AB430" s="3"/>
      <c r="AC430" s="3"/>
      <c r="AD430" s="3"/>
      <c r="AE430" s="3"/>
    </row>
    <row r="431" spans="1:31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Z431" s="3"/>
      <c r="AA431" s="3"/>
      <c r="AB431" s="3"/>
      <c r="AC431" s="3"/>
      <c r="AD431" s="3"/>
      <c r="AE431" s="3"/>
    </row>
    <row r="432" spans="1:31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Z432" s="3"/>
      <c r="AA432" s="3"/>
      <c r="AB432" s="3"/>
      <c r="AC432" s="3"/>
      <c r="AD432" s="3"/>
      <c r="AE432" s="3"/>
    </row>
    <row r="433" spans="1:31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Z433" s="3"/>
      <c r="AA433" s="3"/>
      <c r="AB433" s="3"/>
      <c r="AC433" s="3"/>
      <c r="AD433" s="3"/>
      <c r="AE433" s="3"/>
    </row>
    <row r="434" spans="1:31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Z434" s="3"/>
      <c r="AA434" s="3"/>
      <c r="AB434" s="3"/>
      <c r="AC434" s="3"/>
      <c r="AD434" s="3"/>
      <c r="AE434" s="3"/>
    </row>
    <row r="435" spans="1:31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Z435" s="3"/>
      <c r="AA435" s="3"/>
      <c r="AB435" s="3"/>
      <c r="AC435" s="3"/>
      <c r="AD435" s="3"/>
      <c r="AE435" s="3"/>
    </row>
    <row r="436" spans="1:31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Z436" s="3"/>
      <c r="AA436" s="3"/>
      <c r="AB436" s="3"/>
      <c r="AC436" s="3"/>
      <c r="AD436" s="3"/>
      <c r="AE436" s="3"/>
    </row>
    <row r="437" spans="1:31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Z437" s="3"/>
      <c r="AA437" s="3"/>
      <c r="AB437" s="3"/>
      <c r="AC437" s="3"/>
      <c r="AD437" s="3"/>
      <c r="AE437" s="3"/>
    </row>
    <row r="438" spans="1:31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Z438" s="3"/>
      <c r="AA438" s="3"/>
      <c r="AB438" s="3"/>
      <c r="AC438" s="3"/>
      <c r="AD438" s="3"/>
      <c r="AE438" s="3"/>
    </row>
    <row r="439" spans="1:31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Z439" s="3"/>
      <c r="AA439" s="3"/>
      <c r="AB439" s="3"/>
      <c r="AC439" s="3"/>
      <c r="AD439" s="3"/>
      <c r="AE439" s="3"/>
    </row>
    <row r="440" spans="1:31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Z440" s="3"/>
      <c r="AA440" s="3"/>
      <c r="AB440" s="3"/>
      <c r="AC440" s="3"/>
      <c r="AD440" s="3"/>
      <c r="AE440" s="3"/>
    </row>
    <row r="441" spans="1:31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Z441" s="3"/>
      <c r="AA441" s="3"/>
      <c r="AB441" s="3"/>
      <c r="AC441" s="3"/>
      <c r="AD441" s="3"/>
      <c r="AE441" s="3"/>
    </row>
    <row r="442" spans="1:31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Z442" s="3"/>
      <c r="AA442" s="3"/>
      <c r="AB442" s="3"/>
      <c r="AC442" s="3"/>
      <c r="AD442" s="3"/>
      <c r="AE442" s="3"/>
    </row>
    <row r="443" spans="1:31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Z443" s="3"/>
      <c r="AA443" s="3"/>
      <c r="AB443" s="3"/>
      <c r="AC443" s="3"/>
      <c r="AD443" s="3"/>
      <c r="AE443" s="3"/>
    </row>
    <row r="444" spans="1:31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Z444" s="3"/>
      <c r="AA444" s="3"/>
      <c r="AB444" s="3"/>
      <c r="AC444" s="3"/>
      <c r="AD444" s="3"/>
      <c r="AE444" s="3"/>
    </row>
    <row r="445" spans="1:31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Z445" s="3"/>
      <c r="AA445" s="3"/>
      <c r="AB445" s="3"/>
      <c r="AC445" s="3"/>
      <c r="AD445" s="3"/>
      <c r="AE445" s="3"/>
    </row>
    <row r="446" spans="1:31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Z446" s="3"/>
      <c r="AA446" s="3"/>
      <c r="AB446" s="3"/>
      <c r="AC446" s="3"/>
      <c r="AD446" s="3"/>
      <c r="AE446" s="3"/>
    </row>
    <row r="447" spans="1:31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Z447" s="3"/>
      <c r="AA447" s="3"/>
      <c r="AB447" s="3"/>
      <c r="AC447" s="3"/>
      <c r="AD447" s="3"/>
      <c r="AE447" s="3"/>
    </row>
    <row r="448" spans="1:31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Z448" s="3"/>
      <c r="AA448" s="3"/>
      <c r="AB448" s="3"/>
      <c r="AC448" s="3"/>
      <c r="AD448" s="3"/>
      <c r="AE448" s="3"/>
    </row>
    <row r="449" spans="1:31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Z449" s="3"/>
      <c r="AA449" s="3"/>
      <c r="AB449" s="3"/>
      <c r="AC449" s="3"/>
      <c r="AD449" s="3"/>
      <c r="AE449" s="3"/>
    </row>
    <row r="450" spans="1:31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Z450" s="3"/>
      <c r="AA450" s="3"/>
      <c r="AB450" s="3"/>
      <c r="AC450" s="3"/>
      <c r="AD450" s="3"/>
      <c r="AE450" s="3"/>
    </row>
    <row r="451" spans="1:31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Z451" s="3"/>
      <c r="AA451" s="3"/>
      <c r="AB451" s="3"/>
      <c r="AC451" s="3"/>
      <c r="AD451" s="3"/>
      <c r="AE451" s="3"/>
    </row>
    <row r="452" spans="1:31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Z452" s="3"/>
      <c r="AA452" s="3"/>
      <c r="AB452" s="3"/>
      <c r="AC452" s="3"/>
      <c r="AD452" s="3"/>
      <c r="AE452" s="3"/>
    </row>
    <row r="453" spans="1:31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Z453" s="3"/>
      <c r="AA453" s="3"/>
      <c r="AB453" s="3"/>
      <c r="AC453" s="3"/>
      <c r="AD453" s="3"/>
      <c r="AE453" s="3"/>
    </row>
    <row r="454" spans="1:31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Z454" s="3"/>
      <c r="AA454" s="3"/>
      <c r="AB454" s="3"/>
      <c r="AC454" s="3"/>
      <c r="AD454" s="3"/>
      <c r="AE454" s="3"/>
    </row>
    <row r="455" spans="1:31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Z455" s="3"/>
      <c r="AA455" s="3"/>
      <c r="AB455" s="3"/>
      <c r="AC455" s="3"/>
      <c r="AD455" s="3"/>
      <c r="AE455" s="3"/>
    </row>
    <row r="456" spans="1:31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Z456" s="3"/>
      <c r="AA456" s="3"/>
      <c r="AB456" s="3"/>
      <c r="AC456" s="3"/>
      <c r="AD456" s="3"/>
      <c r="AE456" s="3"/>
    </row>
    <row r="457" spans="1:31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Z457" s="3"/>
      <c r="AA457" s="3"/>
      <c r="AB457" s="3"/>
      <c r="AC457" s="3"/>
      <c r="AD457" s="3"/>
      <c r="AE457" s="3"/>
    </row>
    <row r="458" spans="1:31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Z458" s="3"/>
      <c r="AA458" s="3"/>
      <c r="AB458" s="3"/>
      <c r="AC458" s="3"/>
      <c r="AD458" s="3"/>
      <c r="AE458" s="3"/>
    </row>
    <row r="459" spans="1:31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Z459" s="3"/>
      <c r="AA459" s="3"/>
      <c r="AB459" s="3"/>
      <c r="AC459" s="3"/>
      <c r="AD459" s="3"/>
      <c r="AE459" s="3"/>
    </row>
    <row r="460" spans="1:31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Z460" s="3"/>
      <c r="AA460" s="3"/>
      <c r="AB460" s="3"/>
      <c r="AC460" s="3"/>
      <c r="AD460" s="3"/>
      <c r="AE460" s="3"/>
    </row>
    <row r="461" spans="1:31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Z461" s="3"/>
      <c r="AA461" s="3"/>
      <c r="AB461" s="3"/>
      <c r="AC461" s="3"/>
      <c r="AD461" s="3"/>
      <c r="AE461" s="3"/>
    </row>
    <row r="462" spans="1:31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Z462" s="3"/>
      <c r="AA462" s="3"/>
      <c r="AB462" s="3"/>
      <c r="AC462" s="3"/>
      <c r="AD462" s="3"/>
      <c r="AE462" s="3"/>
    </row>
    <row r="463" spans="1:31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Z463" s="3"/>
      <c r="AA463" s="3"/>
      <c r="AB463" s="3"/>
      <c r="AC463" s="3"/>
      <c r="AD463" s="3"/>
      <c r="AE463" s="3"/>
    </row>
    <row r="464" spans="1:31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Z464" s="3"/>
      <c r="AA464" s="3"/>
      <c r="AB464" s="3"/>
      <c r="AC464" s="3"/>
      <c r="AD464" s="3"/>
      <c r="AE464" s="3"/>
    </row>
    <row r="465" spans="1:31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Z465" s="3"/>
      <c r="AA465" s="3"/>
      <c r="AB465" s="3"/>
      <c r="AC465" s="3"/>
      <c r="AD465" s="3"/>
      <c r="AE465" s="3"/>
    </row>
    <row r="466" spans="1:31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Z466" s="3"/>
      <c r="AA466" s="3"/>
      <c r="AB466" s="3"/>
      <c r="AC466" s="3"/>
      <c r="AD466" s="3"/>
      <c r="AE466" s="3"/>
    </row>
    <row r="467" spans="1:31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Z467" s="3"/>
      <c r="AA467" s="3"/>
      <c r="AB467" s="3"/>
      <c r="AC467" s="3"/>
      <c r="AD467" s="3"/>
      <c r="AE467" s="3"/>
    </row>
    <row r="468" spans="1:31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Z468" s="3"/>
      <c r="AA468" s="3"/>
      <c r="AB468" s="3"/>
      <c r="AC468" s="3"/>
      <c r="AD468" s="3"/>
      <c r="AE468" s="3"/>
    </row>
    <row r="469" spans="1:31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Z469" s="3"/>
      <c r="AA469" s="3"/>
      <c r="AB469" s="3"/>
      <c r="AC469" s="3"/>
      <c r="AD469" s="3"/>
      <c r="AE469" s="3"/>
    </row>
    <row r="470" spans="1:31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Z470" s="3"/>
      <c r="AA470" s="3"/>
      <c r="AB470" s="3"/>
      <c r="AC470" s="3"/>
      <c r="AD470" s="3"/>
      <c r="AE470" s="3"/>
    </row>
    <row r="471" spans="1:31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Z471" s="3"/>
      <c r="AA471" s="3"/>
      <c r="AB471" s="3"/>
      <c r="AC471" s="3"/>
      <c r="AD471" s="3"/>
      <c r="AE471" s="3"/>
    </row>
    <row r="472" spans="1:31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Z472" s="3"/>
      <c r="AA472" s="3"/>
      <c r="AB472" s="3"/>
      <c r="AC472" s="3"/>
      <c r="AD472" s="3"/>
      <c r="AE472" s="3"/>
    </row>
    <row r="473" spans="1:31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Z473" s="3"/>
      <c r="AA473" s="3"/>
      <c r="AB473" s="3"/>
      <c r="AC473" s="3"/>
      <c r="AD473" s="3"/>
      <c r="AE473" s="3"/>
    </row>
    <row r="474" spans="1:31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Z474" s="3"/>
      <c r="AA474" s="3"/>
      <c r="AB474" s="3"/>
      <c r="AC474" s="3"/>
      <c r="AD474" s="3"/>
      <c r="AE474" s="3"/>
    </row>
    <row r="475" spans="1:31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Z475" s="3"/>
      <c r="AA475" s="3"/>
      <c r="AB475" s="3"/>
      <c r="AC475" s="3"/>
      <c r="AD475" s="3"/>
      <c r="AE475" s="3"/>
    </row>
    <row r="476" spans="1:31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Z476" s="3"/>
      <c r="AA476" s="3"/>
      <c r="AB476" s="3"/>
      <c r="AC476" s="3"/>
      <c r="AD476" s="3"/>
      <c r="AE476" s="3"/>
    </row>
    <row r="477" spans="1:31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Z477" s="3"/>
      <c r="AA477" s="3"/>
      <c r="AB477" s="3"/>
      <c r="AC477" s="3"/>
      <c r="AD477" s="3"/>
      <c r="AE477" s="3"/>
    </row>
    <row r="478" spans="1:31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Z478" s="3"/>
      <c r="AA478" s="3"/>
      <c r="AB478" s="3"/>
      <c r="AC478" s="3"/>
      <c r="AD478" s="3"/>
      <c r="AE478" s="3"/>
    </row>
    <row r="479" spans="1:31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Z479" s="3"/>
      <c r="AA479" s="3"/>
      <c r="AB479" s="3"/>
      <c r="AC479" s="3"/>
      <c r="AD479" s="3"/>
      <c r="AE479" s="3"/>
    </row>
    <row r="480" spans="1:31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Z480" s="3"/>
      <c r="AA480" s="3"/>
      <c r="AB480" s="3"/>
      <c r="AC480" s="3"/>
      <c r="AD480" s="3"/>
      <c r="AE480" s="3"/>
    </row>
    <row r="481" spans="1:31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Z481" s="3"/>
      <c r="AA481" s="3"/>
      <c r="AB481" s="3"/>
      <c r="AC481" s="3"/>
      <c r="AD481" s="3"/>
      <c r="AE481" s="3"/>
    </row>
    <row r="482" spans="1:31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Z482" s="3"/>
      <c r="AA482" s="3"/>
      <c r="AB482" s="3"/>
      <c r="AC482" s="3"/>
      <c r="AD482" s="3"/>
      <c r="AE482" s="3"/>
    </row>
    <row r="483" spans="1:31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Z483" s="3"/>
      <c r="AA483" s="3"/>
      <c r="AB483" s="3"/>
      <c r="AC483" s="3"/>
      <c r="AD483" s="3"/>
      <c r="AE483" s="3"/>
    </row>
    <row r="484" spans="1:31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Z484" s="3"/>
      <c r="AA484" s="3"/>
      <c r="AB484" s="3"/>
      <c r="AC484" s="3"/>
      <c r="AD484" s="3"/>
      <c r="AE484" s="3"/>
    </row>
    <row r="485" spans="1:31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Z485" s="3"/>
      <c r="AA485" s="3"/>
      <c r="AB485" s="3"/>
      <c r="AC485" s="3"/>
      <c r="AD485" s="3"/>
      <c r="AE485" s="3"/>
    </row>
    <row r="486" spans="1:31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Z486" s="3"/>
      <c r="AA486" s="3"/>
      <c r="AB486" s="3"/>
      <c r="AC486" s="3"/>
      <c r="AD486" s="3"/>
      <c r="AE486" s="3"/>
    </row>
    <row r="487" spans="1:31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Z487" s="3"/>
      <c r="AA487" s="3"/>
      <c r="AB487" s="3"/>
      <c r="AC487" s="3"/>
      <c r="AD487" s="3"/>
      <c r="AE487" s="3"/>
    </row>
    <row r="488" spans="1:31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Z488" s="3"/>
      <c r="AA488" s="3"/>
      <c r="AB488" s="3"/>
      <c r="AC488" s="3"/>
      <c r="AD488" s="3"/>
      <c r="AE488" s="3"/>
    </row>
    <row r="489" spans="1:31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Z489" s="3"/>
      <c r="AA489" s="3"/>
      <c r="AB489" s="3"/>
      <c r="AC489" s="3"/>
      <c r="AD489" s="3"/>
      <c r="AE489" s="3"/>
    </row>
    <row r="490" spans="1:31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Z490" s="3"/>
      <c r="AA490" s="3"/>
      <c r="AB490" s="3"/>
      <c r="AC490" s="3"/>
      <c r="AD490" s="3"/>
      <c r="AE490" s="3"/>
    </row>
    <row r="491" spans="1:31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Z491" s="3"/>
      <c r="AA491" s="3"/>
      <c r="AB491" s="3"/>
      <c r="AC491" s="3"/>
      <c r="AD491" s="3"/>
      <c r="AE491" s="3"/>
    </row>
    <row r="492" spans="1:31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Z492" s="3"/>
      <c r="AA492" s="3"/>
      <c r="AB492" s="3"/>
      <c r="AC492" s="3"/>
      <c r="AD492" s="3"/>
      <c r="AE492" s="3"/>
    </row>
    <row r="493" spans="1:31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Z493" s="3"/>
      <c r="AA493" s="3"/>
      <c r="AB493" s="3"/>
      <c r="AC493" s="3"/>
      <c r="AD493" s="3"/>
      <c r="AE493" s="3"/>
    </row>
    <row r="494" spans="1:31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Z494" s="3"/>
      <c r="AA494" s="3"/>
      <c r="AB494" s="3"/>
      <c r="AC494" s="3"/>
      <c r="AD494" s="3"/>
      <c r="AE494" s="3"/>
    </row>
    <row r="495" spans="1:31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Z495" s="3"/>
      <c r="AA495" s="3"/>
      <c r="AB495" s="3"/>
      <c r="AC495" s="3"/>
      <c r="AD495" s="3"/>
      <c r="AE495" s="3"/>
    </row>
    <row r="496" spans="1:31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Z496" s="3"/>
      <c r="AA496" s="3"/>
      <c r="AB496" s="3"/>
      <c r="AC496" s="3"/>
      <c r="AD496" s="3"/>
      <c r="AE496" s="3"/>
    </row>
    <row r="497" spans="1:31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Z497" s="3"/>
      <c r="AA497" s="3"/>
      <c r="AB497" s="3"/>
      <c r="AC497" s="3"/>
      <c r="AD497" s="3"/>
      <c r="AE497" s="3"/>
    </row>
    <row r="498" spans="1:31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Z498" s="3"/>
      <c r="AA498" s="3"/>
      <c r="AB498" s="3"/>
      <c r="AC498" s="3"/>
      <c r="AD498" s="3"/>
      <c r="AE498" s="3"/>
    </row>
    <row r="499" spans="1:31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Z499" s="3"/>
      <c r="AA499" s="3"/>
      <c r="AB499" s="3"/>
      <c r="AC499" s="3"/>
      <c r="AD499" s="3"/>
      <c r="AE499" s="3"/>
    </row>
    <row r="500" spans="1:31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Z500" s="3"/>
      <c r="AA500" s="3"/>
      <c r="AB500" s="3"/>
      <c r="AC500" s="3"/>
      <c r="AD500" s="3"/>
      <c r="AE500" s="3"/>
    </row>
    <row r="501" spans="1:31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Z501" s="3"/>
      <c r="AA501" s="3"/>
      <c r="AB501" s="3"/>
      <c r="AC501" s="3"/>
      <c r="AD501" s="3"/>
      <c r="AE501" s="3"/>
    </row>
    <row r="502" spans="1:31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Z502" s="3"/>
      <c r="AA502" s="3"/>
      <c r="AB502" s="3"/>
      <c r="AC502" s="3"/>
      <c r="AD502" s="3"/>
      <c r="AE502" s="3"/>
    </row>
    <row r="503" spans="1:31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Z503" s="3"/>
      <c r="AA503" s="3"/>
      <c r="AB503" s="3"/>
      <c r="AC503" s="3"/>
      <c r="AD503" s="3"/>
      <c r="AE503" s="3"/>
    </row>
    <row r="504" spans="1:31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Z504" s="3"/>
      <c r="AA504" s="3"/>
      <c r="AB504" s="3"/>
      <c r="AC504" s="3"/>
      <c r="AD504" s="3"/>
      <c r="AE504" s="3"/>
    </row>
    <row r="505" spans="1:31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Z505" s="3"/>
      <c r="AA505" s="3"/>
      <c r="AB505" s="3"/>
      <c r="AC505" s="3"/>
      <c r="AD505" s="3"/>
      <c r="AE505" s="3"/>
    </row>
    <row r="506" spans="1:31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Z506" s="3"/>
      <c r="AA506" s="3"/>
      <c r="AB506" s="3"/>
      <c r="AC506" s="3"/>
      <c r="AD506" s="3"/>
      <c r="AE506" s="3"/>
    </row>
    <row r="507" spans="1:31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Z507" s="3"/>
      <c r="AA507" s="3"/>
      <c r="AB507" s="3"/>
      <c r="AC507" s="3"/>
      <c r="AD507" s="3"/>
      <c r="AE507" s="3"/>
    </row>
    <row r="508" spans="1:31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Z508" s="3"/>
      <c r="AA508" s="3"/>
      <c r="AB508" s="3"/>
      <c r="AC508" s="3"/>
      <c r="AD508" s="3"/>
      <c r="AE508" s="3"/>
    </row>
    <row r="509" spans="1:31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Z509" s="3"/>
      <c r="AA509" s="3"/>
      <c r="AB509" s="3"/>
      <c r="AC509" s="3"/>
      <c r="AD509" s="3"/>
      <c r="AE509" s="3"/>
    </row>
    <row r="510" spans="1:31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Z510" s="3"/>
      <c r="AA510" s="3"/>
      <c r="AB510" s="3"/>
      <c r="AC510" s="3"/>
      <c r="AD510" s="3"/>
      <c r="AE510" s="3"/>
    </row>
    <row r="511" spans="1:31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Z511" s="3"/>
      <c r="AA511" s="3"/>
      <c r="AB511" s="3"/>
      <c r="AC511" s="3"/>
      <c r="AD511" s="3"/>
      <c r="AE511" s="3"/>
    </row>
    <row r="512" spans="1:31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Z512" s="3"/>
      <c r="AA512" s="3"/>
      <c r="AB512" s="3"/>
      <c r="AC512" s="3"/>
      <c r="AD512" s="3"/>
      <c r="AE512" s="3"/>
    </row>
    <row r="513" spans="1:31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Z513" s="3"/>
      <c r="AA513" s="3"/>
      <c r="AB513" s="3"/>
      <c r="AC513" s="3"/>
      <c r="AD513" s="3"/>
      <c r="AE513" s="3"/>
    </row>
    <row r="514" spans="1:31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Z514" s="3"/>
      <c r="AA514" s="3"/>
      <c r="AB514" s="3"/>
      <c r="AC514" s="3"/>
      <c r="AD514" s="3"/>
      <c r="AE514" s="3"/>
    </row>
    <row r="515" spans="1:31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Z515" s="3"/>
      <c r="AA515" s="3"/>
      <c r="AB515" s="3"/>
      <c r="AC515" s="3"/>
      <c r="AD515" s="3"/>
      <c r="AE515" s="3"/>
    </row>
    <row r="516" spans="1:31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Z516" s="3"/>
      <c r="AA516" s="3"/>
      <c r="AB516" s="3"/>
      <c r="AC516" s="3"/>
      <c r="AD516" s="3"/>
      <c r="AE516" s="3"/>
    </row>
    <row r="517" spans="1:31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Z517" s="3"/>
      <c r="AA517" s="3"/>
      <c r="AB517" s="3"/>
      <c r="AC517" s="3"/>
      <c r="AD517" s="3"/>
      <c r="AE517" s="3"/>
    </row>
    <row r="518" spans="1:31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Z518" s="3"/>
      <c r="AA518" s="3"/>
      <c r="AB518" s="3"/>
      <c r="AC518" s="3"/>
      <c r="AD518" s="3"/>
      <c r="AE518" s="3"/>
    </row>
    <row r="519" spans="1:31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Z519" s="3"/>
      <c r="AA519" s="3"/>
      <c r="AB519" s="3"/>
      <c r="AC519" s="3"/>
      <c r="AD519" s="3"/>
      <c r="AE519" s="3"/>
    </row>
    <row r="520" spans="1:31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Z520" s="3"/>
      <c r="AA520" s="3"/>
      <c r="AB520" s="3"/>
      <c r="AC520" s="3"/>
      <c r="AD520" s="3"/>
      <c r="AE520" s="3"/>
    </row>
    <row r="521" spans="1:31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Z521" s="3"/>
      <c r="AA521" s="3"/>
      <c r="AB521" s="3"/>
      <c r="AC521" s="3"/>
      <c r="AD521" s="3"/>
      <c r="AE521" s="3"/>
    </row>
    <row r="522" spans="1:31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Z522" s="3"/>
      <c r="AA522" s="3"/>
      <c r="AB522" s="3"/>
      <c r="AC522" s="3"/>
      <c r="AD522" s="3"/>
      <c r="AE522" s="3"/>
    </row>
    <row r="523" spans="1:31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Z523" s="3"/>
      <c r="AA523" s="3"/>
      <c r="AB523" s="3"/>
      <c r="AC523" s="3"/>
      <c r="AD523" s="3"/>
      <c r="AE523" s="3"/>
    </row>
    <row r="524" spans="1:31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Z524" s="3"/>
      <c r="AA524" s="3"/>
      <c r="AB524" s="3"/>
      <c r="AC524" s="3"/>
      <c r="AD524" s="3"/>
      <c r="AE524" s="3"/>
    </row>
    <row r="525" spans="1:31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Z525" s="3"/>
      <c r="AA525" s="3"/>
      <c r="AB525" s="3"/>
      <c r="AC525" s="3"/>
      <c r="AD525" s="3"/>
      <c r="AE525" s="3"/>
    </row>
    <row r="526" spans="1:31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Z526" s="3"/>
      <c r="AA526" s="3"/>
      <c r="AB526" s="3"/>
      <c r="AC526" s="3"/>
      <c r="AD526" s="3"/>
      <c r="AE526" s="3"/>
    </row>
    <row r="527" spans="1:31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Z527" s="3"/>
      <c r="AA527" s="3"/>
      <c r="AB527" s="3"/>
      <c r="AC527" s="3"/>
      <c r="AD527" s="3"/>
      <c r="AE527" s="3"/>
    </row>
    <row r="528" spans="1:31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Z528" s="3"/>
      <c r="AA528" s="3"/>
      <c r="AB528" s="3"/>
      <c r="AC528" s="3"/>
      <c r="AD528" s="3"/>
      <c r="AE528" s="3"/>
    </row>
    <row r="529" spans="1:31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Z529" s="3"/>
      <c r="AA529" s="3"/>
      <c r="AB529" s="3"/>
      <c r="AC529" s="3"/>
      <c r="AD529" s="3"/>
      <c r="AE529" s="3"/>
    </row>
    <row r="530" spans="1:31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Z530" s="3"/>
      <c r="AA530" s="3"/>
      <c r="AB530" s="3"/>
      <c r="AC530" s="3"/>
      <c r="AD530" s="3"/>
      <c r="AE530" s="3"/>
    </row>
    <row r="531" spans="1:31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Z531" s="3"/>
      <c r="AA531" s="3"/>
      <c r="AB531" s="3"/>
      <c r="AC531" s="3"/>
      <c r="AD531" s="3"/>
      <c r="AE531" s="3"/>
    </row>
    <row r="532" spans="1:31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Z532" s="3"/>
      <c r="AA532" s="3"/>
      <c r="AB532" s="3"/>
      <c r="AC532" s="3"/>
      <c r="AD532" s="3"/>
      <c r="AE532" s="3"/>
    </row>
    <row r="533" spans="1:31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Z533" s="3"/>
      <c r="AA533" s="3"/>
      <c r="AB533" s="3"/>
      <c r="AC533" s="3"/>
      <c r="AD533" s="3"/>
      <c r="AE533" s="3"/>
    </row>
    <row r="534" spans="1:31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Z534" s="3"/>
      <c r="AA534" s="3"/>
      <c r="AB534" s="3"/>
      <c r="AC534" s="3"/>
      <c r="AD534" s="3"/>
      <c r="AE534" s="3"/>
    </row>
    <row r="535" spans="1:31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Z535" s="3"/>
      <c r="AA535" s="3"/>
      <c r="AB535" s="3"/>
      <c r="AC535" s="3"/>
      <c r="AD535" s="3"/>
      <c r="AE535" s="3"/>
    </row>
    <row r="536" spans="1:31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Z536" s="3"/>
      <c r="AA536" s="3"/>
      <c r="AB536" s="3"/>
      <c r="AC536" s="3"/>
      <c r="AD536" s="3"/>
      <c r="AE536" s="3"/>
    </row>
    <row r="537" spans="1:31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Z537" s="3"/>
      <c r="AA537" s="3"/>
      <c r="AB537" s="3"/>
      <c r="AC537" s="3"/>
      <c r="AD537" s="3"/>
      <c r="AE537" s="3"/>
    </row>
    <row r="538" spans="1:31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Z538" s="3"/>
      <c r="AA538" s="3"/>
      <c r="AB538" s="3"/>
      <c r="AC538" s="3"/>
      <c r="AD538" s="3"/>
      <c r="AE538" s="3"/>
    </row>
    <row r="539" spans="1:31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Z539" s="3"/>
      <c r="AA539" s="3"/>
      <c r="AB539" s="3"/>
      <c r="AC539" s="3"/>
      <c r="AD539" s="3"/>
      <c r="AE539" s="3"/>
    </row>
    <row r="540" spans="1:31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Z540" s="3"/>
      <c r="AA540" s="3"/>
      <c r="AB540" s="3"/>
      <c r="AC540" s="3"/>
      <c r="AD540" s="3"/>
      <c r="AE540" s="3"/>
    </row>
    <row r="541" spans="1:31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Z541" s="3"/>
      <c r="AA541" s="3"/>
      <c r="AB541" s="3"/>
      <c r="AC541" s="3"/>
      <c r="AD541" s="3"/>
      <c r="AE541" s="3"/>
    </row>
    <row r="542" spans="1:31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Z542" s="3"/>
      <c r="AA542" s="3"/>
      <c r="AB542" s="3"/>
      <c r="AC542" s="3"/>
      <c r="AD542" s="3"/>
      <c r="AE542" s="3"/>
    </row>
    <row r="543" spans="1:31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Z543" s="3"/>
      <c r="AA543" s="3"/>
      <c r="AB543" s="3"/>
      <c r="AC543" s="3"/>
      <c r="AD543" s="3"/>
      <c r="AE543" s="3"/>
    </row>
    <row r="544" spans="1:31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Z544" s="3"/>
      <c r="AA544" s="3"/>
      <c r="AB544" s="3"/>
      <c r="AC544" s="3"/>
      <c r="AD544" s="3"/>
      <c r="AE544" s="3"/>
    </row>
    <row r="545" spans="1:31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Z545" s="3"/>
      <c r="AA545" s="3"/>
      <c r="AB545" s="3"/>
      <c r="AC545" s="3"/>
      <c r="AD545" s="3"/>
      <c r="AE545" s="3"/>
    </row>
    <row r="546" spans="1:31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Z546" s="3"/>
      <c r="AA546" s="3"/>
      <c r="AB546" s="3"/>
      <c r="AC546" s="3"/>
      <c r="AD546" s="3"/>
      <c r="AE546" s="3"/>
    </row>
    <row r="547" spans="1:31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Z547" s="3"/>
      <c r="AA547" s="3"/>
      <c r="AB547" s="3"/>
      <c r="AC547" s="3"/>
      <c r="AD547" s="3"/>
      <c r="AE547" s="3"/>
    </row>
    <row r="548" spans="1:31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Z548" s="3"/>
      <c r="AA548" s="3"/>
      <c r="AB548" s="3"/>
      <c r="AC548" s="3"/>
      <c r="AD548" s="3"/>
      <c r="AE548" s="3"/>
    </row>
    <row r="549" spans="1:31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Z549" s="3"/>
      <c r="AA549" s="3"/>
      <c r="AB549" s="3"/>
      <c r="AC549" s="3"/>
      <c r="AD549" s="3"/>
      <c r="AE549" s="3"/>
    </row>
    <row r="550" spans="1:31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Z550" s="3"/>
      <c r="AA550" s="3"/>
      <c r="AB550" s="3"/>
      <c r="AC550" s="3"/>
      <c r="AD550" s="3"/>
      <c r="AE550" s="3"/>
    </row>
    <row r="551" spans="1:31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Z551" s="3"/>
      <c r="AA551" s="3"/>
      <c r="AB551" s="3"/>
      <c r="AC551" s="3"/>
      <c r="AD551" s="3"/>
      <c r="AE551" s="3"/>
    </row>
    <row r="552" spans="1:31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Z552" s="3"/>
      <c r="AA552" s="3"/>
      <c r="AB552" s="3"/>
      <c r="AC552" s="3"/>
      <c r="AD552" s="3"/>
      <c r="AE552" s="3"/>
    </row>
    <row r="553" spans="1:31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Z553" s="3"/>
      <c r="AA553" s="3"/>
      <c r="AB553" s="3"/>
      <c r="AC553" s="3"/>
      <c r="AD553" s="3"/>
      <c r="AE553" s="3"/>
    </row>
    <row r="554" spans="1:31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Z554" s="3"/>
      <c r="AA554" s="3"/>
      <c r="AB554" s="3"/>
      <c r="AC554" s="3"/>
      <c r="AD554" s="3"/>
      <c r="AE554" s="3"/>
    </row>
    <row r="555" spans="1:31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Z555" s="3"/>
      <c r="AA555" s="3"/>
      <c r="AB555" s="3"/>
      <c r="AC555" s="3"/>
      <c r="AD555" s="3"/>
      <c r="AE555" s="3"/>
    </row>
    <row r="556" spans="1:31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Z556" s="3"/>
      <c r="AA556" s="3"/>
      <c r="AB556" s="3"/>
      <c r="AC556" s="3"/>
      <c r="AD556" s="3"/>
      <c r="AE556" s="3"/>
    </row>
    <row r="557" spans="1:31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Z557" s="3"/>
      <c r="AA557" s="3"/>
      <c r="AB557" s="3"/>
      <c r="AC557" s="3"/>
      <c r="AD557" s="3"/>
      <c r="AE557" s="3"/>
    </row>
    <row r="558" spans="1:31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Z558" s="3"/>
      <c r="AA558" s="3"/>
      <c r="AB558" s="3"/>
      <c r="AC558" s="3"/>
      <c r="AD558" s="3"/>
      <c r="AE558" s="3"/>
    </row>
    <row r="559" spans="1:31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Z559" s="3"/>
      <c r="AA559" s="3"/>
      <c r="AB559" s="3"/>
      <c r="AC559" s="3"/>
      <c r="AD559" s="3"/>
      <c r="AE559" s="3"/>
    </row>
    <row r="560" spans="1:31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Z560" s="3"/>
      <c r="AA560" s="3"/>
      <c r="AB560" s="3"/>
      <c r="AC560" s="3"/>
      <c r="AD560" s="3"/>
      <c r="AE560" s="3"/>
    </row>
    <row r="561" spans="1:31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Z561" s="3"/>
      <c r="AA561" s="3"/>
      <c r="AB561" s="3"/>
      <c r="AC561" s="3"/>
      <c r="AD561" s="3"/>
      <c r="AE561" s="3"/>
    </row>
    <row r="562" spans="1:31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Z562" s="3"/>
      <c r="AA562" s="3"/>
      <c r="AB562" s="3"/>
      <c r="AC562" s="3"/>
      <c r="AD562" s="3"/>
      <c r="AE562" s="3"/>
    </row>
    <row r="563" spans="1:31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Z563" s="3"/>
      <c r="AA563" s="3"/>
      <c r="AB563" s="3"/>
      <c r="AC563" s="3"/>
      <c r="AD563" s="3"/>
      <c r="AE563" s="3"/>
    </row>
    <row r="564" spans="1:31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Z564" s="3"/>
      <c r="AA564" s="3"/>
      <c r="AB564" s="3"/>
      <c r="AC564" s="3"/>
      <c r="AD564" s="3"/>
      <c r="AE564" s="3"/>
    </row>
    <row r="565" spans="1:31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Z565" s="3"/>
      <c r="AA565" s="3"/>
      <c r="AB565" s="3"/>
      <c r="AC565" s="3"/>
      <c r="AD565" s="3"/>
      <c r="AE565" s="3"/>
    </row>
    <row r="566" spans="1:31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Z566" s="3"/>
      <c r="AA566" s="3"/>
      <c r="AB566" s="3"/>
      <c r="AC566" s="3"/>
      <c r="AD566" s="3"/>
      <c r="AE566" s="3"/>
    </row>
    <row r="567" spans="1:31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Z567" s="3"/>
      <c r="AA567" s="3"/>
      <c r="AB567" s="3"/>
      <c r="AC567" s="3"/>
      <c r="AD567" s="3"/>
      <c r="AE567" s="3"/>
    </row>
    <row r="568" spans="1:31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Z568" s="3"/>
      <c r="AA568" s="3"/>
      <c r="AB568" s="3"/>
      <c r="AC568" s="3"/>
      <c r="AD568" s="3"/>
      <c r="AE568" s="3"/>
    </row>
    <row r="569" spans="1:31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Z569" s="3"/>
      <c r="AA569" s="3"/>
      <c r="AB569" s="3"/>
      <c r="AC569" s="3"/>
      <c r="AD569" s="3"/>
      <c r="AE569" s="3"/>
    </row>
    <row r="570" spans="1:31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Z570" s="3"/>
      <c r="AA570" s="3"/>
      <c r="AB570" s="3"/>
      <c r="AC570" s="3"/>
      <c r="AD570" s="3"/>
      <c r="AE570" s="3"/>
    </row>
    <row r="571" spans="1:31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Z571" s="3"/>
      <c r="AA571" s="3"/>
      <c r="AB571" s="3"/>
      <c r="AC571" s="3"/>
      <c r="AD571" s="3"/>
      <c r="AE571" s="3"/>
    </row>
    <row r="572" spans="1:31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Z572" s="3"/>
      <c r="AA572" s="3"/>
      <c r="AB572" s="3"/>
      <c r="AC572" s="3"/>
      <c r="AD572" s="3"/>
      <c r="AE572" s="3"/>
    </row>
    <row r="573" spans="1:31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Z573" s="3"/>
      <c r="AA573" s="3"/>
      <c r="AB573" s="3"/>
      <c r="AC573" s="3"/>
      <c r="AD573" s="3"/>
      <c r="AE573" s="3"/>
    </row>
    <row r="574" spans="1:31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Z574" s="3"/>
      <c r="AA574" s="3"/>
      <c r="AB574" s="3"/>
      <c r="AC574" s="3"/>
      <c r="AD574" s="3"/>
      <c r="AE574" s="3"/>
    </row>
    <row r="575" spans="1:31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Z575" s="3"/>
      <c r="AA575" s="3"/>
      <c r="AB575" s="3"/>
      <c r="AC575" s="3"/>
      <c r="AD575" s="3"/>
      <c r="AE575" s="3"/>
    </row>
    <row r="576" spans="1:31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Z576" s="3"/>
      <c r="AA576" s="3"/>
      <c r="AB576" s="3"/>
      <c r="AC576" s="3"/>
      <c r="AD576" s="3"/>
      <c r="AE576" s="3"/>
    </row>
    <row r="577" spans="1:31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Z577" s="3"/>
      <c r="AA577" s="3"/>
      <c r="AB577" s="3"/>
      <c r="AC577" s="3"/>
      <c r="AD577" s="3"/>
      <c r="AE577" s="3"/>
    </row>
    <row r="578" spans="1:31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Z578" s="3"/>
      <c r="AA578" s="3"/>
      <c r="AB578" s="3"/>
      <c r="AC578" s="3"/>
      <c r="AD578" s="3"/>
      <c r="AE578" s="3"/>
    </row>
    <row r="579" spans="1:31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Z579" s="3"/>
      <c r="AA579" s="3"/>
      <c r="AB579" s="3"/>
      <c r="AC579" s="3"/>
      <c r="AD579" s="3"/>
      <c r="AE579" s="3"/>
    </row>
    <row r="580" spans="1:31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Z580" s="3"/>
      <c r="AA580" s="3"/>
      <c r="AB580" s="3"/>
      <c r="AC580" s="3"/>
      <c r="AD580" s="3"/>
      <c r="AE580" s="3"/>
    </row>
    <row r="581" spans="1:31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Z581" s="3"/>
      <c r="AA581" s="3"/>
      <c r="AB581" s="3"/>
      <c r="AC581" s="3"/>
      <c r="AD581" s="3"/>
      <c r="AE581" s="3"/>
    </row>
    <row r="582" spans="1:31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Z582" s="3"/>
      <c r="AA582" s="3"/>
      <c r="AB582" s="3"/>
      <c r="AC582" s="3"/>
      <c r="AD582" s="3"/>
      <c r="AE582" s="3"/>
    </row>
    <row r="583" spans="1:31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Z583" s="3"/>
      <c r="AA583" s="3"/>
      <c r="AB583" s="3"/>
      <c r="AC583" s="3"/>
      <c r="AD583" s="3"/>
      <c r="AE583" s="3"/>
    </row>
    <row r="584" spans="1:31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Z584" s="3"/>
      <c r="AA584" s="3"/>
      <c r="AB584" s="3"/>
      <c r="AC584" s="3"/>
      <c r="AD584" s="3"/>
      <c r="AE584" s="3"/>
    </row>
    <row r="585" spans="1:31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Z585" s="3"/>
      <c r="AA585" s="3"/>
      <c r="AB585" s="3"/>
      <c r="AC585" s="3"/>
      <c r="AD585" s="3"/>
      <c r="AE585" s="3"/>
    </row>
    <row r="586" spans="1:31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Z586" s="3"/>
      <c r="AA586" s="3"/>
      <c r="AB586" s="3"/>
      <c r="AC586" s="3"/>
      <c r="AD586" s="3"/>
      <c r="AE586" s="3"/>
    </row>
    <row r="587" spans="1:31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Z587" s="3"/>
      <c r="AA587" s="3"/>
      <c r="AB587" s="3"/>
      <c r="AC587" s="3"/>
      <c r="AD587" s="3"/>
      <c r="AE587" s="3"/>
    </row>
    <row r="588" spans="1:31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Z588" s="3"/>
      <c r="AA588" s="3"/>
      <c r="AB588" s="3"/>
      <c r="AC588" s="3"/>
      <c r="AD588" s="3"/>
      <c r="AE588" s="3"/>
    </row>
    <row r="589" spans="1:31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Z589" s="3"/>
      <c r="AA589" s="3"/>
      <c r="AB589" s="3"/>
      <c r="AC589" s="3"/>
      <c r="AD589" s="3"/>
      <c r="AE589" s="3"/>
    </row>
    <row r="590" spans="1:31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Z590" s="3"/>
      <c r="AA590" s="3"/>
      <c r="AB590" s="3"/>
      <c r="AC590" s="3"/>
      <c r="AD590" s="3"/>
      <c r="AE590" s="3"/>
    </row>
    <row r="591" spans="1:31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Z591" s="3"/>
      <c r="AA591" s="3"/>
      <c r="AB591" s="3"/>
      <c r="AC591" s="3"/>
      <c r="AD591" s="3"/>
      <c r="AE591" s="3"/>
    </row>
    <row r="592" spans="1:31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Z592" s="3"/>
      <c r="AA592" s="3"/>
      <c r="AB592" s="3"/>
      <c r="AC592" s="3"/>
      <c r="AD592" s="3"/>
      <c r="AE592" s="3"/>
    </row>
    <row r="593" spans="1:31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Z593" s="3"/>
      <c r="AA593" s="3"/>
      <c r="AB593" s="3"/>
      <c r="AC593" s="3"/>
      <c r="AD593" s="3"/>
      <c r="AE593" s="3"/>
    </row>
    <row r="594" spans="1:31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Z594" s="3"/>
      <c r="AA594" s="3"/>
      <c r="AB594" s="3"/>
      <c r="AC594" s="3"/>
      <c r="AD594" s="3"/>
      <c r="AE594" s="3"/>
    </row>
    <row r="595" spans="1:31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Z595" s="3"/>
      <c r="AA595" s="3"/>
      <c r="AB595" s="3"/>
      <c r="AC595" s="3"/>
      <c r="AD595" s="3"/>
      <c r="AE595" s="3"/>
    </row>
    <row r="596" spans="1:31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Z596" s="3"/>
      <c r="AA596" s="3"/>
      <c r="AB596" s="3"/>
      <c r="AC596" s="3"/>
      <c r="AD596" s="3"/>
      <c r="AE596" s="3"/>
    </row>
    <row r="597" spans="1:31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Z597" s="3"/>
      <c r="AA597" s="3"/>
      <c r="AB597" s="3"/>
      <c r="AC597" s="3"/>
      <c r="AD597" s="3"/>
      <c r="AE597" s="3"/>
    </row>
    <row r="598" spans="1:31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Z598" s="3"/>
      <c r="AA598" s="3"/>
      <c r="AB598" s="3"/>
      <c r="AC598" s="3"/>
      <c r="AD598" s="3"/>
      <c r="AE598" s="3"/>
    </row>
    <row r="599" spans="1:31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Z599" s="3"/>
      <c r="AA599" s="3"/>
      <c r="AB599" s="3"/>
      <c r="AC599" s="3"/>
      <c r="AD599" s="3"/>
      <c r="AE599" s="3"/>
    </row>
    <row r="600" spans="1:31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Z600" s="3"/>
      <c r="AA600" s="3"/>
      <c r="AB600" s="3"/>
      <c r="AC600" s="3"/>
      <c r="AD600" s="3"/>
      <c r="AE600" s="3"/>
    </row>
    <row r="601" spans="1:31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Z601" s="3"/>
      <c r="AA601" s="3"/>
      <c r="AB601" s="3"/>
      <c r="AC601" s="3"/>
      <c r="AD601" s="3"/>
      <c r="AE601" s="3"/>
    </row>
    <row r="602" spans="1:31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Z602" s="3"/>
      <c r="AA602" s="3"/>
      <c r="AB602" s="3"/>
      <c r="AC602" s="3"/>
      <c r="AD602" s="3"/>
      <c r="AE602" s="3"/>
    </row>
    <row r="603" spans="1:31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Z603" s="3"/>
      <c r="AA603" s="3"/>
      <c r="AB603" s="3"/>
      <c r="AC603" s="3"/>
      <c r="AD603" s="3"/>
      <c r="AE603" s="3"/>
    </row>
    <row r="604" spans="1:31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Z604" s="3"/>
      <c r="AA604" s="3"/>
      <c r="AB604" s="3"/>
      <c r="AC604" s="3"/>
      <c r="AD604" s="3"/>
      <c r="AE604" s="3"/>
    </row>
    <row r="605" spans="1:31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Z605" s="3"/>
      <c r="AA605" s="3"/>
      <c r="AB605" s="3"/>
      <c r="AC605" s="3"/>
      <c r="AD605" s="3"/>
      <c r="AE605" s="3"/>
    </row>
    <row r="606" spans="1:31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Z606" s="3"/>
      <c r="AA606" s="3"/>
      <c r="AB606" s="3"/>
      <c r="AC606" s="3"/>
      <c r="AD606" s="3"/>
      <c r="AE606" s="3"/>
    </row>
    <row r="607" spans="1:31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Z607" s="3"/>
      <c r="AA607" s="3"/>
      <c r="AB607" s="3"/>
      <c r="AC607" s="3"/>
      <c r="AD607" s="3"/>
      <c r="AE607" s="3"/>
    </row>
    <row r="608" spans="1:31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Z608" s="3"/>
      <c r="AA608" s="3"/>
      <c r="AB608" s="3"/>
      <c r="AC608" s="3"/>
      <c r="AD608" s="3"/>
      <c r="AE608" s="3"/>
    </row>
    <row r="609" spans="1:31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Z609" s="3"/>
      <c r="AA609" s="3"/>
      <c r="AB609" s="3"/>
      <c r="AC609" s="3"/>
      <c r="AD609" s="3"/>
      <c r="AE609" s="3"/>
    </row>
    <row r="610" spans="1:31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Z610" s="3"/>
      <c r="AA610" s="3"/>
      <c r="AB610" s="3"/>
      <c r="AC610" s="3"/>
      <c r="AD610" s="3"/>
      <c r="AE610" s="3"/>
    </row>
    <row r="611" spans="1:31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Z611" s="3"/>
      <c r="AA611" s="3"/>
      <c r="AB611" s="3"/>
      <c r="AC611" s="3"/>
      <c r="AD611" s="3"/>
      <c r="AE611" s="3"/>
    </row>
    <row r="612" spans="1:31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Z612" s="3"/>
      <c r="AA612" s="3"/>
      <c r="AB612" s="3"/>
      <c r="AC612" s="3"/>
      <c r="AD612" s="3"/>
      <c r="AE612" s="3"/>
    </row>
    <row r="613" spans="1:31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Z613" s="3"/>
      <c r="AA613" s="3"/>
      <c r="AB613" s="3"/>
      <c r="AC613" s="3"/>
      <c r="AD613" s="3"/>
      <c r="AE613" s="3"/>
    </row>
    <row r="614" spans="1:31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Z614" s="3"/>
      <c r="AA614" s="3"/>
      <c r="AB614" s="3"/>
      <c r="AC614" s="3"/>
      <c r="AD614" s="3"/>
      <c r="AE614" s="3"/>
    </row>
    <row r="615" spans="1:31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Z615" s="3"/>
      <c r="AA615" s="3"/>
      <c r="AB615" s="3"/>
      <c r="AC615" s="3"/>
      <c r="AD615" s="3"/>
      <c r="AE615" s="3"/>
    </row>
    <row r="616" spans="1:31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Z616" s="3"/>
      <c r="AA616" s="3"/>
      <c r="AB616" s="3"/>
      <c r="AC616" s="3"/>
      <c r="AD616" s="3"/>
      <c r="AE616" s="3"/>
    </row>
    <row r="617" spans="1:31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Z617" s="3"/>
      <c r="AA617" s="3"/>
      <c r="AB617" s="3"/>
      <c r="AC617" s="3"/>
      <c r="AD617" s="3"/>
      <c r="AE617" s="3"/>
    </row>
    <row r="618" spans="1:31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Z618" s="3"/>
      <c r="AA618" s="3"/>
      <c r="AB618" s="3"/>
      <c r="AC618" s="3"/>
      <c r="AD618" s="3"/>
      <c r="AE618" s="3"/>
    </row>
    <row r="619" spans="1:31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Z619" s="3"/>
      <c r="AA619" s="3"/>
      <c r="AB619" s="3"/>
      <c r="AC619" s="3"/>
      <c r="AD619" s="3"/>
      <c r="AE619" s="3"/>
    </row>
    <row r="620" spans="1:31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Z620" s="3"/>
      <c r="AA620" s="3"/>
      <c r="AB620" s="3"/>
      <c r="AC620" s="3"/>
      <c r="AD620" s="3"/>
      <c r="AE620" s="3"/>
    </row>
    <row r="621" spans="1:31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Z621" s="3"/>
      <c r="AA621" s="3"/>
      <c r="AB621" s="3"/>
      <c r="AC621" s="3"/>
      <c r="AD621" s="3"/>
      <c r="AE621" s="3"/>
    </row>
    <row r="622" spans="1:31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Z622" s="3"/>
      <c r="AA622" s="3"/>
      <c r="AB622" s="3"/>
      <c r="AC622" s="3"/>
      <c r="AD622" s="3"/>
      <c r="AE622" s="3"/>
    </row>
    <row r="623" spans="1:31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Z623" s="3"/>
      <c r="AA623" s="3"/>
      <c r="AB623" s="3"/>
      <c r="AC623" s="3"/>
      <c r="AD623" s="3"/>
      <c r="AE623" s="3"/>
    </row>
    <row r="624" spans="1:31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Z624" s="3"/>
      <c r="AA624" s="3"/>
      <c r="AB624" s="3"/>
      <c r="AC624" s="3"/>
      <c r="AD624" s="3"/>
      <c r="AE624" s="3"/>
    </row>
    <row r="625" spans="1:31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Z625" s="3"/>
      <c r="AA625" s="3"/>
      <c r="AB625" s="3"/>
      <c r="AC625" s="3"/>
      <c r="AD625" s="3"/>
      <c r="AE625" s="3"/>
    </row>
    <row r="626" spans="1:31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Z626" s="3"/>
      <c r="AA626" s="3"/>
      <c r="AB626" s="3"/>
      <c r="AC626" s="3"/>
      <c r="AD626" s="3"/>
      <c r="AE626" s="3"/>
    </row>
    <row r="627" spans="1:31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Z627" s="3"/>
      <c r="AA627" s="3"/>
      <c r="AB627" s="3"/>
      <c r="AC627" s="3"/>
      <c r="AD627" s="3"/>
      <c r="AE627" s="3"/>
    </row>
    <row r="628" spans="1:31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Z628" s="3"/>
      <c r="AA628" s="3"/>
      <c r="AB628" s="3"/>
      <c r="AC628" s="3"/>
      <c r="AD628" s="3"/>
      <c r="AE628" s="3"/>
    </row>
    <row r="629" spans="1:31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Z629" s="3"/>
      <c r="AA629" s="3"/>
      <c r="AB629" s="3"/>
      <c r="AC629" s="3"/>
      <c r="AD629" s="3"/>
      <c r="AE629" s="3"/>
    </row>
    <row r="630" spans="1:31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Z630" s="3"/>
      <c r="AA630" s="3"/>
      <c r="AB630" s="3"/>
      <c r="AC630" s="3"/>
      <c r="AD630" s="3"/>
      <c r="AE630" s="3"/>
    </row>
    <row r="631" spans="1:31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Z631" s="3"/>
      <c r="AA631" s="3"/>
      <c r="AB631" s="3"/>
      <c r="AC631" s="3"/>
      <c r="AD631" s="3"/>
      <c r="AE631" s="3"/>
    </row>
    <row r="632" spans="1:31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Z632" s="3"/>
      <c r="AA632" s="3"/>
      <c r="AB632" s="3"/>
      <c r="AC632" s="3"/>
      <c r="AD632" s="3"/>
      <c r="AE632" s="3"/>
    </row>
    <row r="633" spans="1:31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Z633" s="3"/>
      <c r="AA633" s="3"/>
      <c r="AB633" s="3"/>
      <c r="AC633" s="3"/>
      <c r="AD633" s="3"/>
      <c r="AE633" s="3"/>
    </row>
    <row r="634" spans="1:31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Z634" s="3"/>
      <c r="AA634" s="3"/>
      <c r="AB634" s="3"/>
      <c r="AC634" s="3"/>
      <c r="AD634" s="3"/>
      <c r="AE634" s="3"/>
    </row>
    <row r="635" spans="1:31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Z635" s="3"/>
      <c r="AA635" s="3"/>
      <c r="AB635" s="3"/>
      <c r="AC635" s="3"/>
      <c r="AD635" s="3"/>
      <c r="AE635" s="3"/>
    </row>
    <row r="636" spans="1:31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Z636" s="3"/>
      <c r="AA636" s="3"/>
      <c r="AB636" s="3"/>
      <c r="AC636" s="3"/>
      <c r="AD636" s="3"/>
      <c r="AE636" s="3"/>
    </row>
    <row r="637" spans="1:31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Z637" s="3"/>
      <c r="AA637" s="3"/>
      <c r="AB637" s="3"/>
      <c r="AC637" s="3"/>
      <c r="AD637" s="3"/>
      <c r="AE637" s="3"/>
    </row>
    <row r="638" spans="1:31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Z638" s="3"/>
      <c r="AA638" s="3"/>
      <c r="AB638" s="3"/>
      <c r="AC638" s="3"/>
      <c r="AD638" s="3"/>
      <c r="AE638" s="3"/>
    </row>
    <row r="639" spans="1:31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Z639" s="3"/>
      <c r="AA639" s="3"/>
      <c r="AB639" s="3"/>
      <c r="AC639" s="3"/>
      <c r="AD639" s="3"/>
      <c r="AE639" s="3"/>
    </row>
    <row r="640" spans="1:31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Z640" s="3"/>
      <c r="AA640" s="3"/>
      <c r="AB640" s="3"/>
      <c r="AC640" s="3"/>
      <c r="AD640" s="3"/>
      <c r="AE640" s="3"/>
    </row>
    <row r="641" spans="1:31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Z641" s="3"/>
      <c r="AA641" s="3"/>
      <c r="AB641" s="3"/>
      <c r="AC641" s="3"/>
      <c r="AD641" s="3"/>
      <c r="AE641" s="3"/>
    </row>
    <row r="642" spans="1:31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Z642" s="3"/>
      <c r="AA642" s="3"/>
      <c r="AB642" s="3"/>
      <c r="AC642" s="3"/>
      <c r="AD642" s="3"/>
      <c r="AE642" s="3"/>
    </row>
    <row r="643" spans="1:31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Z643" s="3"/>
      <c r="AA643" s="3"/>
      <c r="AB643" s="3"/>
      <c r="AC643" s="3"/>
      <c r="AD643" s="3"/>
      <c r="AE643" s="3"/>
    </row>
    <row r="644" spans="1:31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Z644" s="3"/>
      <c r="AA644" s="3"/>
      <c r="AB644" s="3"/>
      <c r="AC644" s="3"/>
      <c r="AD644" s="3"/>
      <c r="AE644" s="3"/>
    </row>
    <row r="645" spans="1:31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Z645" s="3"/>
      <c r="AA645" s="3"/>
      <c r="AB645" s="3"/>
      <c r="AC645" s="3"/>
      <c r="AD645" s="3"/>
      <c r="AE645" s="3"/>
    </row>
    <row r="646" spans="1:31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Z646" s="3"/>
      <c r="AA646" s="3"/>
      <c r="AB646" s="3"/>
      <c r="AC646" s="3"/>
      <c r="AD646" s="3"/>
      <c r="AE646" s="3"/>
    </row>
    <row r="647" spans="1:31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Z647" s="3"/>
      <c r="AA647" s="3"/>
      <c r="AB647" s="3"/>
      <c r="AC647" s="3"/>
      <c r="AD647" s="3"/>
      <c r="AE647" s="3"/>
    </row>
    <row r="648" spans="1:31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Z648" s="3"/>
      <c r="AA648" s="3"/>
      <c r="AB648" s="3"/>
      <c r="AC648" s="3"/>
      <c r="AD648" s="3"/>
      <c r="AE648" s="3"/>
    </row>
    <row r="649" spans="1:31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Z649" s="3"/>
      <c r="AA649" s="3"/>
      <c r="AB649" s="3"/>
      <c r="AC649" s="3"/>
      <c r="AD649" s="3"/>
      <c r="AE649" s="3"/>
    </row>
    <row r="650" spans="1:31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Z650" s="3"/>
      <c r="AA650" s="3"/>
      <c r="AB650" s="3"/>
      <c r="AC650" s="3"/>
      <c r="AD650" s="3"/>
      <c r="AE650" s="3"/>
    </row>
    <row r="651" spans="1:31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Z651" s="3"/>
      <c r="AA651" s="3"/>
      <c r="AB651" s="3"/>
      <c r="AC651" s="3"/>
      <c r="AD651" s="3"/>
      <c r="AE651" s="3"/>
    </row>
    <row r="652" spans="1:31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Z652" s="3"/>
      <c r="AA652" s="3"/>
      <c r="AB652" s="3"/>
      <c r="AC652" s="3"/>
      <c r="AD652" s="3"/>
      <c r="AE652" s="3"/>
    </row>
    <row r="653" spans="1:31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Z653" s="3"/>
      <c r="AA653" s="3"/>
      <c r="AB653" s="3"/>
      <c r="AC653" s="3"/>
      <c r="AD653" s="3"/>
      <c r="AE653" s="3"/>
    </row>
    <row r="654" spans="1:31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Z654" s="3"/>
      <c r="AA654" s="3"/>
      <c r="AB654" s="3"/>
      <c r="AC654" s="3"/>
      <c r="AD654" s="3"/>
      <c r="AE654" s="3"/>
    </row>
    <row r="655" spans="1:31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Z655" s="3"/>
      <c r="AA655" s="3"/>
      <c r="AB655" s="3"/>
      <c r="AC655" s="3"/>
      <c r="AD655" s="3"/>
      <c r="AE655" s="3"/>
    </row>
    <row r="656" spans="1:31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Z656" s="3"/>
      <c r="AA656" s="3"/>
      <c r="AB656" s="3"/>
      <c r="AC656" s="3"/>
      <c r="AD656" s="3"/>
      <c r="AE656" s="3"/>
    </row>
    <row r="657" spans="1:31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Z657" s="3"/>
      <c r="AA657" s="3"/>
      <c r="AB657" s="3"/>
      <c r="AC657" s="3"/>
      <c r="AD657" s="3"/>
      <c r="AE657" s="3"/>
    </row>
    <row r="658" spans="1:31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Z658" s="3"/>
      <c r="AA658" s="3"/>
      <c r="AB658" s="3"/>
      <c r="AC658" s="3"/>
      <c r="AD658" s="3"/>
      <c r="AE658" s="3"/>
    </row>
    <row r="659" spans="1:31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Z659" s="3"/>
      <c r="AA659" s="3"/>
      <c r="AB659" s="3"/>
      <c r="AC659" s="3"/>
      <c r="AD659" s="3"/>
      <c r="AE659" s="3"/>
    </row>
    <row r="660" spans="1:31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Z660" s="3"/>
      <c r="AA660" s="3"/>
      <c r="AB660" s="3"/>
      <c r="AC660" s="3"/>
      <c r="AD660" s="3"/>
      <c r="AE660" s="3"/>
    </row>
    <row r="661" spans="1:31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Z661" s="3"/>
      <c r="AA661" s="3"/>
      <c r="AB661" s="3"/>
      <c r="AC661" s="3"/>
      <c r="AD661" s="3"/>
      <c r="AE661" s="3"/>
    </row>
    <row r="662" spans="1:31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Z662" s="3"/>
      <c r="AA662" s="3"/>
      <c r="AB662" s="3"/>
      <c r="AC662" s="3"/>
      <c r="AD662" s="3"/>
      <c r="AE662" s="3"/>
    </row>
    <row r="663" spans="1:31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Z663" s="3"/>
      <c r="AA663" s="3"/>
      <c r="AB663" s="3"/>
      <c r="AC663" s="3"/>
      <c r="AD663" s="3"/>
      <c r="AE663" s="3"/>
    </row>
    <row r="664" spans="1:31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Z664" s="3"/>
      <c r="AA664" s="3"/>
      <c r="AB664" s="3"/>
      <c r="AC664" s="3"/>
      <c r="AD664" s="3"/>
      <c r="AE664" s="3"/>
    </row>
    <row r="665" spans="1:31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Z665" s="3"/>
      <c r="AA665" s="3"/>
      <c r="AB665" s="3"/>
      <c r="AC665" s="3"/>
      <c r="AD665" s="3"/>
      <c r="AE665" s="3"/>
    </row>
    <row r="666" spans="1:31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Z666" s="3"/>
      <c r="AA666" s="3"/>
      <c r="AB666" s="3"/>
      <c r="AC666" s="3"/>
      <c r="AD666" s="3"/>
      <c r="AE666" s="3"/>
    </row>
    <row r="667" spans="1:31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Z667" s="3"/>
      <c r="AA667" s="3"/>
      <c r="AB667" s="3"/>
      <c r="AC667" s="3"/>
      <c r="AD667" s="3"/>
      <c r="AE667" s="3"/>
    </row>
    <row r="668" spans="1:31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Z668" s="3"/>
      <c r="AA668" s="3"/>
      <c r="AB668" s="3"/>
      <c r="AC668" s="3"/>
      <c r="AD668" s="3"/>
      <c r="AE668" s="3"/>
    </row>
    <row r="669" spans="1:31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Z669" s="3"/>
      <c r="AA669" s="3"/>
      <c r="AB669" s="3"/>
      <c r="AC669" s="3"/>
      <c r="AD669" s="3"/>
      <c r="AE669" s="3"/>
    </row>
    <row r="670" spans="1:31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Z670" s="3"/>
      <c r="AA670" s="3"/>
      <c r="AB670" s="3"/>
      <c r="AC670" s="3"/>
      <c r="AD670" s="3"/>
      <c r="AE670" s="3"/>
    </row>
    <row r="671" spans="1:31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Z671" s="3"/>
      <c r="AA671" s="3"/>
      <c r="AB671" s="3"/>
      <c r="AC671" s="3"/>
      <c r="AD671" s="3"/>
      <c r="AE671" s="3"/>
    </row>
    <row r="672" spans="1:31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Z672" s="3"/>
      <c r="AA672" s="3"/>
      <c r="AB672" s="3"/>
      <c r="AC672" s="3"/>
      <c r="AD672" s="3"/>
      <c r="AE672" s="3"/>
    </row>
    <row r="673" spans="1:31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Z673" s="3"/>
      <c r="AA673" s="3"/>
      <c r="AB673" s="3"/>
      <c r="AC673" s="3"/>
      <c r="AD673" s="3"/>
      <c r="AE673" s="3"/>
    </row>
    <row r="674" spans="1:31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Z674" s="3"/>
      <c r="AA674" s="3"/>
      <c r="AB674" s="3"/>
      <c r="AC674" s="3"/>
      <c r="AD674" s="3"/>
      <c r="AE674" s="3"/>
    </row>
    <row r="675" spans="1:31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Z675" s="3"/>
      <c r="AA675" s="3"/>
      <c r="AB675" s="3"/>
      <c r="AC675" s="3"/>
      <c r="AD675" s="3"/>
      <c r="AE675" s="3"/>
    </row>
    <row r="676" spans="1:31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Z676" s="3"/>
      <c r="AA676" s="3"/>
      <c r="AB676" s="3"/>
      <c r="AC676" s="3"/>
      <c r="AD676" s="3"/>
      <c r="AE676" s="3"/>
    </row>
    <row r="677" spans="1:31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Z677" s="3"/>
      <c r="AA677" s="3"/>
      <c r="AB677" s="3"/>
      <c r="AC677" s="3"/>
      <c r="AD677" s="3"/>
      <c r="AE677" s="3"/>
    </row>
    <row r="678" spans="1:31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Z678" s="3"/>
      <c r="AA678" s="3"/>
      <c r="AB678" s="3"/>
      <c r="AC678" s="3"/>
      <c r="AD678" s="3"/>
      <c r="AE678" s="3"/>
    </row>
    <row r="679" spans="1:31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Z679" s="3"/>
      <c r="AA679" s="3"/>
      <c r="AB679" s="3"/>
      <c r="AC679" s="3"/>
      <c r="AD679" s="3"/>
      <c r="AE679" s="3"/>
    </row>
    <row r="680" spans="1:31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Z680" s="3"/>
      <c r="AA680" s="3"/>
      <c r="AB680" s="3"/>
      <c r="AC680" s="3"/>
      <c r="AD680" s="3"/>
      <c r="AE680" s="3"/>
    </row>
    <row r="681" spans="1:31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Z681" s="3"/>
      <c r="AA681" s="3"/>
      <c r="AB681" s="3"/>
      <c r="AC681" s="3"/>
      <c r="AD681" s="3"/>
      <c r="AE681" s="3"/>
    </row>
    <row r="682" spans="1:31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Z682" s="3"/>
      <c r="AA682" s="3"/>
      <c r="AB682" s="3"/>
      <c r="AC682" s="3"/>
      <c r="AD682" s="3"/>
      <c r="AE682" s="3"/>
    </row>
    <row r="683" spans="1:31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Z683" s="3"/>
      <c r="AA683" s="3"/>
      <c r="AB683" s="3"/>
      <c r="AC683" s="3"/>
      <c r="AD683" s="3"/>
      <c r="AE683" s="3"/>
    </row>
    <row r="684" spans="1:31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Z684" s="3"/>
      <c r="AA684" s="3"/>
      <c r="AB684" s="3"/>
      <c r="AC684" s="3"/>
      <c r="AD684" s="3"/>
      <c r="AE684" s="3"/>
    </row>
    <row r="685" spans="1:31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Z685" s="3"/>
      <c r="AA685" s="3"/>
      <c r="AB685" s="3"/>
      <c r="AC685" s="3"/>
      <c r="AD685" s="3"/>
      <c r="AE685" s="3"/>
    </row>
    <row r="686" spans="1:31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Z686" s="3"/>
      <c r="AA686" s="3"/>
      <c r="AB686" s="3"/>
      <c r="AC686" s="3"/>
      <c r="AD686" s="3"/>
      <c r="AE686" s="3"/>
    </row>
    <row r="687" spans="1:31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Z687" s="3"/>
      <c r="AA687" s="3"/>
      <c r="AB687" s="3"/>
      <c r="AC687" s="3"/>
      <c r="AD687" s="3"/>
      <c r="AE687" s="3"/>
    </row>
    <row r="688" spans="1:31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Z688" s="3"/>
      <c r="AA688" s="3"/>
      <c r="AB688" s="3"/>
      <c r="AC688" s="3"/>
      <c r="AD688" s="3"/>
      <c r="AE688" s="3"/>
    </row>
    <row r="689" spans="1:31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Z689" s="3"/>
      <c r="AA689" s="3"/>
      <c r="AB689" s="3"/>
      <c r="AC689" s="3"/>
      <c r="AD689" s="3"/>
      <c r="AE689" s="3"/>
    </row>
    <row r="690" spans="1:31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Z690" s="3"/>
      <c r="AA690" s="3"/>
      <c r="AB690" s="3"/>
      <c r="AC690" s="3"/>
      <c r="AD690" s="3"/>
      <c r="AE690" s="3"/>
    </row>
    <row r="691" spans="1:31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Z691" s="3"/>
      <c r="AA691" s="3"/>
      <c r="AB691" s="3"/>
      <c r="AC691" s="3"/>
      <c r="AD691" s="3"/>
      <c r="AE691" s="3"/>
    </row>
    <row r="692" spans="1:31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Z692" s="3"/>
      <c r="AA692" s="3"/>
      <c r="AB692" s="3"/>
      <c r="AC692" s="3"/>
      <c r="AD692" s="3"/>
      <c r="AE692" s="3"/>
    </row>
    <row r="693" spans="1:31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Z693" s="3"/>
      <c r="AA693" s="3"/>
      <c r="AB693" s="3"/>
      <c r="AC693" s="3"/>
      <c r="AD693" s="3"/>
      <c r="AE693" s="3"/>
    </row>
    <row r="694" spans="1:31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Z694" s="3"/>
      <c r="AA694" s="3"/>
      <c r="AB694" s="3"/>
      <c r="AC694" s="3"/>
      <c r="AD694" s="3"/>
      <c r="AE694" s="3"/>
    </row>
    <row r="695" spans="1:31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Z695" s="3"/>
      <c r="AA695" s="3"/>
      <c r="AB695" s="3"/>
      <c r="AC695" s="3"/>
      <c r="AD695" s="3"/>
      <c r="AE695" s="3"/>
    </row>
    <row r="696" spans="1:31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Z696" s="3"/>
      <c r="AA696" s="3"/>
      <c r="AB696" s="3"/>
      <c r="AC696" s="3"/>
      <c r="AD696" s="3"/>
      <c r="AE696" s="3"/>
    </row>
    <row r="697" spans="1:31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Z697" s="3"/>
      <c r="AA697" s="3"/>
      <c r="AB697" s="3"/>
      <c r="AC697" s="3"/>
      <c r="AD697" s="3"/>
      <c r="AE697" s="3"/>
    </row>
    <row r="698" spans="1:31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Z698" s="3"/>
      <c r="AA698" s="3"/>
      <c r="AB698" s="3"/>
      <c r="AC698" s="3"/>
      <c r="AD698" s="3"/>
      <c r="AE698" s="3"/>
    </row>
    <row r="699" spans="1:31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Z699" s="3"/>
      <c r="AA699" s="3"/>
      <c r="AB699" s="3"/>
      <c r="AC699" s="3"/>
      <c r="AD699" s="3"/>
      <c r="AE699" s="3"/>
    </row>
    <row r="700" spans="1:31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Z700" s="3"/>
      <c r="AA700" s="3"/>
      <c r="AB700" s="3"/>
      <c r="AC700" s="3"/>
      <c r="AD700" s="3"/>
      <c r="AE700" s="3"/>
    </row>
    <row r="701" spans="1:31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Z701" s="3"/>
      <c r="AA701" s="3"/>
      <c r="AB701" s="3"/>
      <c r="AC701" s="3"/>
      <c r="AD701" s="3"/>
      <c r="AE701" s="3"/>
    </row>
    <row r="702" spans="1:31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Z702" s="3"/>
      <c r="AA702" s="3"/>
      <c r="AB702" s="3"/>
      <c r="AC702" s="3"/>
      <c r="AD702" s="3"/>
      <c r="AE702" s="3"/>
    </row>
    <row r="703" spans="1:31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Z703" s="3"/>
      <c r="AA703" s="3"/>
      <c r="AB703" s="3"/>
      <c r="AC703" s="3"/>
      <c r="AD703" s="3"/>
      <c r="AE703" s="3"/>
    </row>
    <row r="704" spans="1:31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Z704" s="3"/>
      <c r="AA704" s="3"/>
      <c r="AB704" s="3"/>
      <c r="AC704" s="3"/>
      <c r="AD704" s="3"/>
      <c r="AE704" s="3"/>
    </row>
    <row r="705" spans="1:31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Z705" s="3"/>
      <c r="AA705" s="3"/>
      <c r="AB705" s="3"/>
      <c r="AC705" s="3"/>
      <c r="AD705" s="3"/>
      <c r="AE705" s="3"/>
    </row>
    <row r="706" spans="1:31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Z706" s="3"/>
      <c r="AA706" s="3"/>
      <c r="AB706" s="3"/>
      <c r="AC706" s="3"/>
      <c r="AD706" s="3"/>
      <c r="AE706" s="3"/>
    </row>
    <row r="707" spans="1:31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Z707" s="3"/>
      <c r="AA707" s="3"/>
      <c r="AB707" s="3"/>
      <c r="AC707" s="3"/>
      <c r="AD707" s="3"/>
      <c r="AE707" s="3"/>
    </row>
    <row r="708" spans="1:31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Z708" s="3"/>
      <c r="AA708" s="3"/>
      <c r="AB708" s="3"/>
      <c r="AC708" s="3"/>
      <c r="AD708" s="3"/>
      <c r="AE708" s="3"/>
    </row>
    <row r="709" spans="1:31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Z709" s="3"/>
      <c r="AA709" s="3"/>
      <c r="AB709" s="3"/>
      <c r="AC709" s="3"/>
      <c r="AD709" s="3"/>
      <c r="AE709" s="3"/>
    </row>
    <row r="710" spans="1:31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Z710" s="3"/>
      <c r="AA710" s="3"/>
      <c r="AB710" s="3"/>
      <c r="AC710" s="3"/>
      <c r="AD710" s="3"/>
      <c r="AE710" s="3"/>
    </row>
    <row r="711" spans="1:31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Z711" s="3"/>
      <c r="AA711" s="3"/>
      <c r="AB711" s="3"/>
      <c r="AC711" s="3"/>
      <c r="AD711" s="3"/>
      <c r="AE711" s="3"/>
    </row>
    <row r="712" spans="1:31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Z712" s="3"/>
      <c r="AA712" s="3"/>
      <c r="AB712" s="3"/>
      <c r="AC712" s="3"/>
      <c r="AD712" s="3"/>
      <c r="AE712" s="3"/>
    </row>
    <row r="713" spans="1:31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Z713" s="3"/>
      <c r="AA713" s="3"/>
      <c r="AB713" s="3"/>
      <c r="AC713" s="3"/>
      <c r="AD713" s="3"/>
      <c r="AE713" s="3"/>
    </row>
    <row r="714" spans="1:31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Z714" s="3"/>
      <c r="AA714" s="3"/>
      <c r="AB714" s="3"/>
      <c r="AC714" s="3"/>
      <c r="AD714" s="3"/>
      <c r="AE714" s="3"/>
    </row>
    <row r="715" spans="1:31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Z715" s="3"/>
      <c r="AA715" s="3"/>
      <c r="AB715" s="3"/>
      <c r="AC715" s="3"/>
      <c r="AD715" s="3"/>
      <c r="AE715" s="3"/>
    </row>
    <row r="716" spans="1:31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Z716" s="3"/>
      <c r="AA716" s="3"/>
      <c r="AB716" s="3"/>
      <c r="AC716" s="3"/>
      <c r="AD716" s="3"/>
      <c r="AE716" s="3"/>
    </row>
    <row r="717" spans="1:31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Z717" s="3"/>
      <c r="AA717" s="3"/>
      <c r="AB717" s="3"/>
      <c r="AC717" s="3"/>
      <c r="AD717" s="3"/>
      <c r="AE717" s="3"/>
    </row>
    <row r="718" spans="1:31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Z718" s="3"/>
      <c r="AA718" s="3"/>
      <c r="AB718" s="3"/>
      <c r="AC718" s="3"/>
      <c r="AD718" s="3"/>
      <c r="AE718" s="3"/>
    </row>
    <row r="719" spans="1:31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Z719" s="3"/>
      <c r="AA719" s="3"/>
      <c r="AB719" s="3"/>
      <c r="AC719" s="3"/>
      <c r="AD719" s="3"/>
      <c r="AE719" s="3"/>
    </row>
    <row r="720" spans="1:31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Z720" s="3"/>
      <c r="AA720" s="3"/>
      <c r="AB720" s="3"/>
      <c r="AC720" s="3"/>
      <c r="AD720" s="3"/>
      <c r="AE720" s="3"/>
    </row>
    <row r="721" spans="1:31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Z721" s="3"/>
      <c r="AA721" s="3"/>
      <c r="AB721" s="3"/>
      <c r="AC721" s="3"/>
      <c r="AD721" s="3"/>
      <c r="AE721" s="3"/>
    </row>
    <row r="722" spans="1:31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Z722" s="3"/>
      <c r="AA722" s="3"/>
      <c r="AB722" s="3"/>
      <c r="AC722" s="3"/>
      <c r="AD722" s="3"/>
      <c r="AE722" s="3"/>
    </row>
    <row r="723" spans="1:31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Z723" s="3"/>
      <c r="AA723" s="3"/>
      <c r="AB723" s="3"/>
      <c r="AC723" s="3"/>
      <c r="AD723" s="3"/>
      <c r="AE723" s="3"/>
    </row>
    <row r="724" spans="1:31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Z724" s="3"/>
      <c r="AA724" s="3"/>
      <c r="AB724" s="3"/>
      <c r="AC724" s="3"/>
      <c r="AD724" s="3"/>
      <c r="AE724" s="3"/>
    </row>
    <row r="725" spans="1:31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Z725" s="3"/>
      <c r="AA725" s="3"/>
      <c r="AB725" s="3"/>
      <c r="AC725" s="3"/>
      <c r="AD725" s="3"/>
      <c r="AE725" s="3"/>
    </row>
    <row r="726" spans="1:31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Z726" s="3"/>
      <c r="AA726" s="3"/>
      <c r="AB726" s="3"/>
      <c r="AC726" s="3"/>
      <c r="AD726" s="3"/>
      <c r="AE726" s="3"/>
    </row>
    <row r="727" spans="1:31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Z727" s="3"/>
      <c r="AA727" s="3"/>
      <c r="AB727" s="3"/>
      <c r="AC727" s="3"/>
      <c r="AD727" s="3"/>
      <c r="AE727" s="3"/>
    </row>
    <row r="728" spans="1:31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Z728" s="3"/>
      <c r="AA728" s="3"/>
      <c r="AB728" s="3"/>
      <c r="AC728" s="3"/>
      <c r="AD728" s="3"/>
      <c r="AE728" s="3"/>
    </row>
    <row r="729" spans="1:31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Z729" s="3"/>
      <c r="AA729" s="3"/>
      <c r="AB729" s="3"/>
      <c r="AC729" s="3"/>
      <c r="AD729" s="3"/>
      <c r="AE729" s="3"/>
    </row>
    <row r="730" spans="1:31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Z730" s="3"/>
      <c r="AA730" s="3"/>
      <c r="AB730" s="3"/>
      <c r="AC730" s="3"/>
      <c r="AD730" s="3"/>
      <c r="AE730" s="3"/>
    </row>
    <row r="731" spans="1:31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Z731" s="3"/>
      <c r="AA731" s="3"/>
      <c r="AB731" s="3"/>
      <c r="AC731" s="3"/>
      <c r="AD731" s="3"/>
      <c r="AE731" s="3"/>
    </row>
    <row r="732" spans="1:31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Z732" s="3"/>
      <c r="AA732" s="3"/>
      <c r="AB732" s="3"/>
      <c r="AC732" s="3"/>
      <c r="AD732" s="3"/>
      <c r="AE732" s="3"/>
    </row>
    <row r="733" spans="1:31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Z733" s="3"/>
      <c r="AA733" s="3"/>
      <c r="AB733" s="3"/>
      <c r="AC733" s="3"/>
      <c r="AD733" s="3"/>
      <c r="AE733" s="3"/>
    </row>
    <row r="734" spans="1:31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Z734" s="3"/>
      <c r="AA734" s="3"/>
      <c r="AB734" s="3"/>
      <c r="AC734" s="3"/>
      <c r="AD734" s="3"/>
      <c r="AE734" s="3"/>
    </row>
    <row r="735" spans="1:31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Z735" s="3"/>
      <c r="AA735" s="3"/>
      <c r="AB735" s="3"/>
      <c r="AC735" s="3"/>
      <c r="AD735" s="3"/>
      <c r="AE735" s="3"/>
    </row>
    <row r="736" spans="1:31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Z736" s="3"/>
      <c r="AA736" s="3"/>
      <c r="AB736" s="3"/>
      <c r="AC736" s="3"/>
      <c r="AD736" s="3"/>
      <c r="AE736" s="3"/>
    </row>
    <row r="737" spans="1:31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Z737" s="3"/>
      <c r="AA737" s="3"/>
      <c r="AB737" s="3"/>
      <c r="AC737" s="3"/>
      <c r="AD737" s="3"/>
      <c r="AE737" s="3"/>
    </row>
    <row r="738" spans="1:31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Z738" s="3"/>
      <c r="AA738" s="3"/>
      <c r="AB738" s="3"/>
      <c r="AC738" s="3"/>
      <c r="AD738" s="3"/>
      <c r="AE738" s="3"/>
    </row>
    <row r="739" spans="1:31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Z739" s="3"/>
      <c r="AA739" s="3"/>
      <c r="AB739" s="3"/>
      <c r="AC739" s="3"/>
      <c r="AD739" s="3"/>
      <c r="AE739" s="3"/>
    </row>
    <row r="740" spans="1:31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Z740" s="3"/>
      <c r="AA740" s="3"/>
      <c r="AB740" s="3"/>
      <c r="AC740" s="3"/>
      <c r="AD740" s="3"/>
      <c r="AE740" s="3"/>
    </row>
    <row r="741" spans="1:31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Z741" s="3"/>
      <c r="AA741" s="3"/>
      <c r="AB741" s="3"/>
      <c r="AC741" s="3"/>
      <c r="AD741" s="3"/>
      <c r="AE741" s="3"/>
    </row>
    <row r="742" spans="1:31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Z742" s="3"/>
      <c r="AA742" s="3"/>
      <c r="AB742" s="3"/>
      <c r="AC742" s="3"/>
      <c r="AD742" s="3"/>
      <c r="AE742" s="3"/>
    </row>
    <row r="743" spans="1:31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Z743" s="3"/>
      <c r="AA743" s="3"/>
      <c r="AB743" s="3"/>
      <c r="AC743" s="3"/>
      <c r="AD743" s="3"/>
      <c r="AE743" s="3"/>
    </row>
    <row r="744" spans="1:31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Z744" s="3"/>
      <c r="AA744" s="3"/>
      <c r="AB744" s="3"/>
      <c r="AC744" s="3"/>
      <c r="AD744" s="3"/>
      <c r="AE744" s="3"/>
    </row>
    <row r="745" spans="1:31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Z745" s="3"/>
      <c r="AA745" s="3"/>
      <c r="AB745" s="3"/>
      <c r="AC745" s="3"/>
      <c r="AD745" s="3"/>
      <c r="AE745" s="3"/>
    </row>
    <row r="746" spans="1:31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Z746" s="3"/>
      <c r="AA746" s="3"/>
      <c r="AB746" s="3"/>
      <c r="AC746" s="3"/>
      <c r="AD746" s="3"/>
      <c r="AE746" s="3"/>
    </row>
    <row r="747" spans="1:31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Z747" s="3"/>
      <c r="AA747" s="3"/>
      <c r="AB747" s="3"/>
      <c r="AC747" s="3"/>
      <c r="AD747" s="3"/>
      <c r="AE747" s="3"/>
    </row>
    <row r="748" spans="1:31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Z748" s="3"/>
      <c r="AA748" s="3"/>
      <c r="AB748" s="3"/>
      <c r="AC748" s="3"/>
      <c r="AD748" s="3"/>
      <c r="AE748" s="3"/>
    </row>
    <row r="749" spans="1:31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Z749" s="3"/>
      <c r="AA749" s="3"/>
      <c r="AB749" s="3"/>
      <c r="AC749" s="3"/>
      <c r="AD749" s="3"/>
      <c r="AE749" s="3"/>
    </row>
    <row r="750" spans="1:31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Z750" s="3"/>
      <c r="AA750" s="3"/>
      <c r="AB750" s="3"/>
      <c r="AC750" s="3"/>
      <c r="AD750" s="3"/>
      <c r="AE750" s="3"/>
    </row>
    <row r="751" spans="1:31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Z751" s="3"/>
      <c r="AA751" s="3"/>
      <c r="AB751" s="3"/>
      <c r="AC751" s="3"/>
      <c r="AD751" s="3"/>
      <c r="AE751" s="3"/>
    </row>
    <row r="752" spans="1:31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Z752" s="3"/>
      <c r="AA752" s="3"/>
      <c r="AB752" s="3"/>
      <c r="AC752" s="3"/>
      <c r="AD752" s="3"/>
      <c r="AE752" s="3"/>
    </row>
    <row r="753" spans="1:31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Z753" s="3"/>
      <c r="AA753" s="3"/>
      <c r="AB753" s="3"/>
      <c r="AC753" s="3"/>
      <c r="AD753" s="3"/>
      <c r="AE753" s="3"/>
    </row>
    <row r="754" spans="1:31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Z754" s="3"/>
      <c r="AA754" s="3"/>
      <c r="AB754" s="3"/>
      <c r="AC754" s="3"/>
      <c r="AD754" s="3"/>
      <c r="AE754" s="3"/>
    </row>
    <row r="755" spans="1:31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Z755" s="3"/>
      <c r="AA755" s="3"/>
      <c r="AB755" s="3"/>
      <c r="AC755" s="3"/>
      <c r="AD755" s="3"/>
      <c r="AE755" s="3"/>
    </row>
    <row r="756" spans="1:31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Z756" s="3"/>
      <c r="AA756" s="3"/>
      <c r="AB756" s="3"/>
      <c r="AC756" s="3"/>
      <c r="AD756" s="3"/>
      <c r="AE756" s="3"/>
    </row>
    <row r="757" spans="1:31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Z757" s="3"/>
      <c r="AA757" s="3"/>
      <c r="AB757" s="3"/>
      <c r="AC757" s="3"/>
      <c r="AD757" s="3"/>
      <c r="AE757" s="3"/>
    </row>
    <row r="758" spans="1:31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Z758" s="3"/>
      <c r="AA758" s="3"/>
      <c r="AB758" s="3"/>
      <c r="AC758" s="3"/>
      <c r="AD758" s="3"/>
      <c r="AE758" s="3"/>
    </row>
    <row r="759" spans="1:31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Z759" s="3"/>
      <c r="AA759" s="3"/>
      <c r="AB759" s="3"/>
      <c r="AC759" s="3"/>
      <c r="AD759" s="3"/>
      <c r="AE759" s="3"/>
    </row>
    <row r="760" spans="1:31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Z760" s="3"/>
      <c r="AA760" s="3"/>
      <c r="AB760" s="3"/>
      <c r="AC760" s="3"/>
      <c r="AD760" s="3"/>
      <c r="AE760" s="3"/>
    </row>
    <row r="761" spans="1:31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Z761" s="3"/>
      <c r="AA761" s="3"/>
      <c r="AB761" s="3"/>
      <c r="AC761" s="3"/>
      <c r="AD761" s="3"/>
      <c r="AE761" s="3"/>
    </row>
    <row r="762" spans="1:31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Z762" s="3"/>
      <c r="AA762" s="3"/>
      <c r="AB762" s="3"/>
      <c r="AC762" s="3"/>
      <c r="AD762" s="3"/>
      <c r="AE762" s="3"/>
    </row>
    <row r="763" spans="1:31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Z763" s="3"/>
      <c r="AA763" s="3"/>
      <c r="AB763" s="3"/>
      <c r="AC763" s="3"/>
      <c r="AD763" s="3"/>
      <c r="AE763" s="3"/>
    </row>
    <row r="764" spans="1:31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Z764" s="3"/>
      <c r="AA764" s="3"/>
      <c r="AB764" s="3"/>
      <c r="AC764" s="3"/>
      <c r="AD764" s="3"/>
      <c r="AE764" s="3"/>
    </row>
    <row r="765" spans="1:31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Z765" s="3"/>
      <c r="AA765" s="3"/>
      <c r="AB765" s="3"/>
      <c r="AC765" s="3"/>
      <c r="AD765" s="3"/>
      <c r="AE765" s="3"/>
    </row>
    <row r="766" spans="1:31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Z766" s="3"/>
      <c r="AA766" s="3"/>
      <c r="AB766" s="3"/>
      <c r="AC766" s="3"/>
      <c r="AD766" s="3"/>
      <c r="AE766" s="3"/>
    </row>
    <row r="767" spans="1:31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Z767" s="3"/>
      <c r="AA767" s="3"/>
      <c r="AB767" s="3"/>
      <c r="AC767" s="3"/>
      <c r="AD767" s="3"/>
      <c r="AE767" s="3"/>
    </row>
    <row r="768" spans="1:31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Z768" s="3"/>
      <c r="AA768" s="3"/>
      <c r="AB768" s="3"/>
      <c r="AC768" s="3"/>
      <c r="AD768" s="3"/>
      <c r="AE768" s="3"/>
    </row>
    <row r="769" spans="1:31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Z769" s="3"/>
      <c r="AA769" s="3"/>
      <c r="AB769" s="3"/>
      <c r="AC769" s="3"/>
      <c r="AD769" s="3"/>
      <c r="AE769" s="3"/>
    </row>
    <row r="770" spans="1:31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Z770" s="3"/>
      <c r="AA770" s="3"/>
      <c r="AB770" s="3"/>
      <c r="AC770" s="3"/>
      <c r="AD770" s="3"/>
      <c r="AE770" s="3"/>
    </row>
    <row r="771" spans="1:31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Z771" s="3"/>
      <c r="AA771" s="3"/>
      <c r="AB771" s="3"/>
      <c r="AC771" s="3"/>
      <c r="AD771" s="3"/>
      <c r="AE771" s="3"/>
    </row>
    <row r="772" spans="1:31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Z772" s="3"/>
      <c r="AA772" s="3"/>
      <c r="AB772" s="3"/>
      <c r="AC772" s="3"/>
      <c r="AD772" s="3"/>
      <c r="AE772" s="3"/>
    </row>
    <row r="773" spans="1:31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Z773" s="3"/>
      <c r="AA773" s="3"/>
      <c r="AB773" s="3"/>
      <c r="AC773" s="3"/>
      <c r="AD773" s="3"/>
      <c r="AE773" s="3"/>
    </row>
    <row r="774" spans="1:31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Z774" s="3"/>
      <c r="AA774" s="3"/>
      <c r="AB774" s="3"/>
      <c r="AC774" s="3"/>
      <c r="AD774" s="3"/>
      <c r="AE774" s="3"/>
    </row>
    <row r="775" spans="1:31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Z775" s="3"/>
      <c r="AA775" s="3"/>
      <c r="AB775" s="3"/>
      <c r="AC775" s="3"/>
      <c r="AD775" s="3"/>
      <c r="AE775" s="3"/>
    </row>
    <row r="776" spans="1:31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Z776" s="3"/>
      <c r="AA776" s="3"/>
      <c r="AB776" s="3"/>
      <c r="AC776" s="3"/>
      <c r="AD776" s="3"/>
      <c r="AE776" s="3"/>
    </row>
    <row r="777" spans="1:31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Z777" s="3"/>
      <c r="AA777" s="3"/>
      <c r="AB777" s="3"/>
      <c r="AC777" s="3"/>
      <c r="AD777" s="3"/>
      <c r="AE777" s="3"/>
    </row>
    <row r="778" spans="1:31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Z778" s="3"/>
      <c r="AA778" s="3"/>
      <c r="AB778" s="3"/>
      <c r="AC778" s="3"/>
      <c r="AD778" s="3"/>
      <c r="AE778" s="3"/>
    </row>
    <row r="779" spans="1:31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Z779" s="3"/>
      <c r="AA779" s="3"/>
      <c r="AB779" s="3"/>
      <c r="AC779" s="3"/>
      <c r="AD779" s="3"/>
      <c r="AE779" s="3"/>
    </row>
    <row r="780" spans="1:31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Z780" s="3"/>
      <c r="AA780" s="3"/>
      <c r="AB780" s="3"/>
      <c r="AC780" s="3"/>
      <c r="AD780" s="3"/>
      <c r="AE780" s="3"/>
    </row>
    <row r="781" spans="1:31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Z781" s="3"/>
      <c r="AA781" s="3"/>
      <c r="AB781" s="3"/>
      <c r="AC781" s="3"/>
      <c r="AD781" s="3"/>
      <c r="AE781" s="3"/>
    </row>
    <row r="782" spans="1:31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Z782" s="3"/>
      <c r="AA782" s="3"/>
      <c r="AB782" s="3"/>
      <c r="AC782" s="3"/>
      <c r="AD782" s="3"/>
      <c r="AE782" s="3"/>
    </row>
    <row r="783" spans="1:31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Z783" s="3"/>
      <c r="AA783" s="3"/>
      <c r="AB783" s="3"/>
      <c r="AC783" s="3"/>
      <c r="AD783" s="3"/>
      <c r="AE783" s="3"/>
    </row>
    <row r="784" spans="1:31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Z784" s="3"/>
      <c r="AA784" s="3"/>
      <c r="AB784" s="3"/>
      <c r="AC784" s="3"/>
      <c r="AD784" s="3"/>
      <c r="AE784" s="3"/>
    </row>
    <row r="785" spans="1:31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Z785" s="3"/>
      <c r="AA785" s="3"/>
      <c r="AB785" s="3"/>
      <c r="AC785" s="3"/>
      <c r="AD785" s="3"/>
      <c r="AE785" s="3"/>
    </row>
    <row r="786" spans="1:31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Z786" s="3"/>
      <c r="AA786" s="3"/>
      <c r="AB786" s="3"/>
      <c r="AC786" s="3"/>
      <c r="AD786" s="3"/>
      <c r="AE786" s="3"/>
    </row>
    <row r="787" spans="1:31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Z787" s="3"/>
      <c r="AA787" s="3"/>
      <c r="AB787" s="3"/>
      <c r="AC787" s="3"/>
      <c r="AD787" s="3"/>
      <c r="AE787" s="3"/>
    </row>
    <row r="788" spans="1:31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Z788" s="3"/>
      <c r="AA788" s="3"/>
      <c r="AB788" s="3"/>
      <c r="AC788" s="3"/>
      <c r="AD788" s="3"/>
      <c r="AE788" s="3"/>
    </row>
    <row r="789" spans="1:31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Z789" s="3"/>
      <c r="AA789" s="3"/>
      <c r="AB789" s="3"/>
      <c r="AC789" s="3"/>
      <c r="AD789" s="3"/>
      <c r="AE789" s="3"/>
    </row>
    <row r="790" spans="1:31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Z790" s="3"/>
      <c r="AA790" s="3"/>
      <c r="AB790" s="3"/>
      <c r="AC790" s="3"/>
      <c r="AD790" s="3"/>
      <c r="AE790" s="3"/>
    </row>
    <row r="791" spans="1:31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Z791" s="3"/>
      <c r="AA791" s="3"/>
      <c r="AB791" s="3"/>
      <c r="AC791" s="3"/>
      <c r="AD791" s="3"/>
      <c r="AE791" s="3"/>
    </row>
    <row r="792" spans="1:31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Z792" s="3"/>
      <c r="AA792" s="3"/>
      <c r="AB792" s="3"/>
      <c r="AC792" s="3"/>
      <c r="AD792" s="3"/>
      <c r="AE792" s="3"/>
    </row>
    <row r="793" spans="1:31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Z793" s="3"/>
      <c r="AA793" s="3"/>
      <c r="AB793" s="3"/>
      <c r="AC793" s="3"/>
      <c r="AD793" s="3"/>
      <c r="AE793" s="3"/>
    </row>
    <row r="794" spans="1:31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Z794" s="3"/>
      <c r="AA794" s="3"/>
      <c r="AB794" s="3"/>
      <c r="AC794" s="3"/>
      <c r="AD794" s="3"/>
      <c r="AE794" s="3"/>
    </row>
    <row r="795" spans="1:31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Z795" s="3"/>
      <c r="AA795" s="3"/>
      <c r="AB795" s="3"/>
      <c r="AC795" s="3"/>
      <c r="AD795" s="3"/>
      <c r="AE795" s="3"/>
    </row>
    <row r="796" spans="1:31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Z796" s="3"/>
      <c r="AA796" s="3"/>
      <c r="AB796" s="3"/>
      <c r="AC796" s="3"/>
      <c r="AD796" s="3"/>
      <c r="AE796" s="3"/>
    </row>
    <row r="797" spans="1:31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Z797" s="3"/>
      <c r="AA797" s="3"/>
      <c r="AB797" s="3"/>
      <c r="AC797" s="3"/>
      <c r="AD797" s="3"/>
      <c r="AE797" s="3"/>
    </row>
    <row r="798" spans="1:31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Z798" s="3"/>
      <c r="AA798" s="3"/>
      <c r="AB798" s="3"/>
      <c r="AC798" s="3"/>
      <c r="AD798" s="3"/>
      <c r="AE798" s="3"/>
    </row>
    <row r="799" spans="1:31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Z799" s="3"/>
      <c r="AA799" s="3"/>
      <c r="AB799" s="3"/>
      <c r="AC799" s="3"/>
      <c r="AD799" s="3"/>
      <c r="AE799" s="3"/>
    </row>
    <row r="800" spans="1:31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Z800" s="3"/>
      <c r="AA800" s="3"/>
      <c r="AB800" s="3"/>
      <c r="AC800" s="3"/>
      <c r="AD800" s="3"/>
      <c r="AE800" s="3"/>
    </row>
    <row r="801" spans="1:31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Z801" s="3"/>
      <c r="AA801" s="3"/>
      <c r="AB801" s="3"/>
      <c r="AC801" s="3"/>
      <c r="AD801" s="3"/>
      <c r="AE801" s="3"/>
    </row>
    <row r="802" spans="1:31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Z802" s="3"/>
      <c r="AA802" s="3"/>
      <c r="AB802" s="3"/>
      <c r="AC802" s="3"/>
      <c r="AD802" s="3"/>
      <c r="AE802" s="3"/>
    </row>
    <row r="803" spans="1:31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Z803" s="3"/>
      <c r="AA803" s="3"/>
      <c r="AB803" s="3"/>
      <c r="AC803" s="3"/>
      <c r="AD803" s="3"/>
      <c r="AE803" s="3"/>
    </row>
    <row r="804" spans="1:31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Z804" s="3"/>
      <c r="AA804" s="3"/>
      <c r="AB804" s="3"/>
      <c r="AC804" s="3"/>
      <c r="AD804" s="3"/>
      <c r="AE804" s="3"/>
    </row>
    <row r="805" spans="1:31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Z805" s="3"/>
      <c r="AA805" s="3"/>
      <c r="AB805" s="3"/>
      <c r="AC805" s="3"/>
      <c r="AD805" s="3"/>
      <c r="AE805" s="3"/>
    </row>
    <row r="806" spans="1:31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Z806" s="3"/>
      <c r="AA806" s="3"/>
      <c r="AB806" s="3"/>
      <c r="AC806" s="3"/>
      <c r="AD806" s="3"/>
      <c r="AE806" s="3"/>
    </row>
    <row r="807" spans="1:31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Z807" s="3"/>
      <c r="AA807" s="3"/>
      <c r="AB807" s="3"/>
      <c r="AC807" s="3"/>
      <c r="AD807" s="3"/>
      <c r="AE807" s="3"/>
    </row>
    <row r="808" spans="1:31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Z808" s="3"/>
      <c r="AA808" s="3"/>
      <c r="AB808" s="3"/>
      <c r="AC808" s="3"/>
      <c r="AD808" s="3"/>
      <c r="AE808" s="3"/>
    </row>
    <row r="809" spans="1:31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Z809" s="3"/>
      <c r="AA809" s="3"/>
      <c r="AB809" s="3"/>
      <c r="AC809" s="3"/>
      <c r="AD809" s="3"/>
      <c r="AE809" s="3"/>
    </row>
    <row r="810" spans="1:31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Z810" s="3"/>
      <c r="AA810" s="3"/>
      <c r="AB810" s="3"/>
      <c r="AC810" s="3"/>
      <c r="AD810" s="3"/>
      <c r="AE810" s="3"/>
    </row>
    <row r="811" spans="1:31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Z811" s="3"/>
      <c r="AA811" s="3"/>
      <c r="AB811" s="3"/>
      <c r="AC811" s="3"/>
      <c r="AD811" s="3"/>
      <c r="AE811" s="3"/>
    </row>
    <row r="812" spans="1:31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Z812" s="3"/>
      <c r="AA812" s="3"/>
      <c r="AB812" s="3"/>
      <c r="AC812" s="3"/>
      <c r="AD812" s="3"/>
      <c r="AE812" s="3"/>
    </row>
    <row r="813" spans="1:31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Z813" s="3"/>
      <c r="AA813" s="3"/>
      <c r="AB813" s="3"/>
      <c r="AC813" s="3"/>
      <c r="AD813" s="3"/>
      <c r="AE813" s="3"/>
    </row>
    <row r="814" spans="1:31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Z814" s="3"/>
      <c r="AA814" s="3"/>
      <c r="AB814" s="3"/>
      <c r="AC814" s="3"/>
      <c r="AD814" s="3"/>
      <c r="AE814" s="3"/>
    </row>
    <row r="815" spans="1:31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Z815" s="3"/>
      <c r="AA815" s="3"/>
      <c r="AB815" s="3"/>
      <c r="AC815" s="3"/>
      <c r="AD815" s="3"/>
      <c r="AE815" s="3"/>
    </row>
    <row r="816" spans="1:31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Z816" s="3"/>
      <c r="AA816" s="3"/>
      <c r="AB816" s="3"/>
      <c r="AC816" s="3"/>
      <c r="AD816" s="3"/>
      <c r="AE816" s="3"/>
    </row>
    <row r="817" spans="1:31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Z817" s="3"/>
      <c r="AA817" s="3"/>
      <c r="AB817" s="3"/>
      <c r="AC817" s="3"/>
      <c r="AD817" s="3"/>
      <c r="AE817" s="3"/>
    </row>
    <row r="818" spans="1:31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Z818" s="3"/>
      <c r="AA818" s="3"/>
      <c r="AB818" s="3"/>
      <c r="AC818" s="3"/>
      <c r="AD818" s="3"/>
      <c r="AE818" s="3"/>
    </row>
    <row r="819" spans="1:31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Z819" s="3"/>
      <c r="AA819" s="3"/>
      <c r="AB819" s="3"/>
      <c r="AC819" s="3"/>
      <c r="AD819" s="3"/>
      <c r="AE819" s="3"/>
    </row>
    <row r="820" spans="1:31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Z820" s="3"/>
      <c r="AA820" s="3"/>
      <c r="AB820" s="3"/>
      <c r="AC820" s="3"/>
      <c r="AD820" s="3"/>
      <c r="AE820" s="3"/>
    </row>
    <row r="821" spans="1:31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Z821" s="3"/>
      <c r="AA821" s="3"/>
      <c r="AB821" s="3"/>
      <c r="AC821" s="3"/>
      <c r="AD821" s="3"/>
      <c r="AE821" s="3"/>
    </row>
    <row r="822" spans="1:31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Z822" s="3"/>
      <c r="AA822" s="3"/>
      <c r="AB822" s="3"/>
      <c r="AC822" s="3"/>
      <c r="AD822" s="3"/>
      <c r="AE822" s="3"/>
    </row>
    <row r="823" spans="1:31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Z823" s="3"/>
      <c r="AA823" s="3"/>
      <c r="AB823" s="3"/>
      <c r="AC823" s="3"/>
      <c r="AD823" s="3"/>
      <c r="AE823" s="3"/>
    </row>
    <row r="824" spans="1:31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Z824" s="3"/>
      <c r="AA824" s="3"/>
      <c r="AB824" s="3"/>
      <c r="AC824" s="3"/>
      <c r="AD824" s="3"/>
      <c r="AE824" s="3"/>
    </row>
    <row r="825" spans="1:31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Z825" s="3"/>
      <c r="AA825" s="3"/>
      <c r="AB825" s="3"/>
      <c r="AC825" s="3"/>
      <c r="AD825" s="3"/>
      <c r="AE825" s="3"/>
    </row>
    <row r="826" spans="1:31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Z826" s="3"/>
      <c r="AA826" s="3"/>
      <c r="AB826" s="3"/>
      <c r="AC826" s="3"/>
      <c r="AD826" s="3"/>
      <c r="AE826" s="3"/>
    </row>
    <row r="827" spans="1:31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Z827" s="3"/>
      <c r="AA827" s="3"/>
      <c r="AB827" s="3"/>
      <c r="AC827" s="3"/>
      <c r="AD827" s="3"/>
      <c r="AE827" s="3"/>
    </row>
    <row r="828" spans="1:31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Z828" s="3"/>
      <c r="AA828" s="3"/>
      <c r="AB828" s="3"/>
      <c r="AC828" s="3"/>
      <c r="AD828" s="3"/>
      <c r="AE828" s="3"/>
    </row>
    <row r="829" spans="1:31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Z829" s="3"/>
      <c r="AA829" s="3"/>
      <c r="AB829" s="3"/>
      <c r="AC829" s="3"/>
      <c r="AD829" s="3"/>
      <c r="AE829" s="3"/>
    </row>
    <row r="830" spans="1:31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Z830" s="3"/>
      <c r="AA830" s="3"/>
      <c r="AB830" s="3"/>
      <c r="AC830" s="3"/>
      <c r="AD830" s="3"/>
      <c r="AE830" s="3"/>
    </row>
    <row r="831" spans="1:31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Z831" s="3"/>
      <c r="AA831" s="3"/>
      <c r="AB831" s="3"/>
      <c r="AC831" s="3"/>
      <c r="AD831" s="3"/>
      <c r="AE831" s="3"/>
    </row>
    <row r="832" spans="1:31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Z832" s="3"/>
      <c r="AA832" s="3"/>
      <c r="AB832" s="3"/>
      <c r="AC832" s="3"/>
      <c r="AD832" s="3"/>
      <c r="AE832" s="3"/>
    </row>
    <row r="833" spans="1:31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Z833" s="3"/>
      <c r="AA833" s="3"/>
      <c r="AB833" s="3"/>
      <c r="AC833" s="3"/>
      <c r="AD833" s="3"/>
      <c r="AE833" s="3"/>
    </row>
    <row r="834" spans="1:31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Z834" s="3"/>
      <c r="AA834" s="3"/>
      <c r="AB834" s="3"/>
      <c r="AC834" s="3"/>
      <c r="AD834" s="3"/>
      <c r="AE834" s="3"/>
    </row>
    <row r="835" spans="1:31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Z835" s="3"/>
      <c r="AA835" s="3"/>
      <c r="AB835" s="3"/>
      <c r="AC835" s="3"/>
      <c r="AD835" s="3"/>
      <c r="AE835" s="3"/>
    </row>
    <row r="836" spans="1:31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Z836" s="3"/>
      <c r="AA836" s="3"/>
      <c r="AB836" s="3"/>
      <c r="AC836" s="3"/>
      <c r="AD836" s="3"/>
      <c r="AE836" s="3"/>
    </row>
    <row r="837" spans="1:31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Z837" s="3"/>
      <c r="AA837" s="3"/>
      <c r="AB837" s="3"/>
      <c r="AC837" s="3"/>
      <c r="AD837" s="3"/>
      <c r="AE837" s="3"/>
    </row>
    <row r="838" spans="1:31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Z838" s="3"/>
      <c r="AA838" s="3"/>
      <c r="AB838" s="3"/>
      <c r="AC838" s="3"/>
      <c r="AD838" s="3"/>
      <c r="AE838" s="3"/>
    </row>
    <row r="839" spans="1:31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Z839" s="3"/>
      <c r="AA839" s="3"/>
      <c r="AB839" s="3"/>
      <c r="AC839" s="3"/>
      <c r="AD839" s="3"/>
      <c r="AE839" s="3"/>
    </row>
    <row r="840" spans="1:31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Z840" s="3"/>
      <c r="AA840" s="3"/>
      <c r="AB840" s="3"/>
      <c r="AC840" s="3"/>
      <c r="AD840" s="3"/>
      <c r="AE840" s="3"/>
    </row>
    <row r="841" spans="1:31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Z841" s="3"/>
      <c r="AA841" s="3"/>
      <c r="AB841" s="3"/>
      <c r="AC841" s="3"/>
      <c r="AD841" s="3"/>
      <c r="AE841" s="3"/>
    </row>
    <row r="842" spans="1:31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Z842" s="3"/>
      <c r="AA842" s="3"/>
      <c r="AB842" s="3"/>
      <c r="AC842" s="3"/>
      <c r="AD842" s="3"/>
      <c r="AE842" s="3"/>
    </row>
    <row r="843" spans="1:31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Z843" s="3"/>
      <c r="AA843" s="3"/>
      <c r="AB843" s="3"/>
      <c r="AC843" s="3"/>
      <c r="AD843" s="3"/>
      <c r="AE843" s="3"/>
    </row>
    <row r="844" spans="1:31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Z844" s="3"/>
      <c r="AA844" s="3"/>
      <c r="AB844" s="3"/>
      <c r="AC844" s="3"/>
      <c r="AD844" s="3"/>
      <c r="AE844" s="3"/>
    </row>
    <row r="845" spans="1:31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Z845" s="3"/>
      <c r="AA845" s="3"/>
      <c r="AB845" s="3"/>
      <c r="AC845" s="3"/>
      <c r="AD845" s="3"/>
      <c r="AE845" s="3"/>
    </row>
    <row r="846" spans="1:31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Z846" s="3"/>
      <c r="AA846" s="3"/>
      <c r="AB846" s="3"/>
      <c r="AC846" s="3"/>
      <c r="AD846" s="3"/>
      <c r="AE846" s="3"/>
    </row>
    <row r="847" spans="1:31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Z847" s="3"/>
      <c r="AA847" s="3"/>
      <c r="AB847" s="3"/>
      <c r="AC847" s="3"/>
      <c r="AD847" s="3"/>
      <c r="AE847" s="3"/>
    </row>
    <row r="848" spans="1:31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Z848" s="3"/>
      <c r="AA848" s="3"/>
      <c r="AB848" s="3"/>
      <c r="AC848" s="3"/>
      <c r="AD848" s="3"/>
      <c r="AE848" s="3"/>
    </row>
    <row r="849" spans="1:31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Z849" s="3"/>
      <c r="AA849" s="3"/>
      <c r="AB849" s="3"/>
      <c r="AC849" s="3"/>
      <c r="AD849" s="3"/>
      <c r="AE849" s="3"/>
    </row>
    <row r="850" spans="1:31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Z850" s="3"/>
      <c r="AA850" s="3"/>
      <c r="AB850" s="3"/>
      <c r="AC850" s="3"/>
      <c r="AD850" s="3"/>
      <c r="AE850" s="3"/>
    </row>
    <row r="851" spans="1:31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Z851" s="3"/>
      <c r="AA851" s="3"/>
      <c r="AB851" s="3"/>
      <c r="AC851" s="3"/>
      <c r="AD851" s="3"/>
      <c r="AE851" s="3"/>
    </row>
    <row r="852" spans="1:31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Z852" s="3"/>
      <c r="AA852" s="3"/>
      <c r="AB852" s="3"/>
      <c r="AC852" s="3"/>
      <c r="AD852" s="3"/>
      <c r="AE852" s="3"/>
    </row>
    <row r="853" spans="1:31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Z853" s="3"/>
      <c r="AA853" s="3"/>
      <c r="AB853" s="3"/>
      <c r="AC853" s="3"/>
      <c r="AD853" s="3"/>
      <c r="AE853" s="3"/>
    </row>
    <row r="854" spans="1:31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Z854" s="3"/>
      <c r="AA854" s="3"/>
      <c r="AB854" s="3"/>
      <c r="AC854" s="3"/>
      <c r="AD854" s="3"/>
      <c r="AE854" s="3"/>
    </row>
    <row r="855" spans="1:31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Z855" s="3"/>
      <c r="AA855" s="3"/>
      <c r="AB855" s="3"/>
      <c r="AC855" s="3"/>
      <c r="AD855" s="3"/>
      <c r="AE855" s="3"/>
    </row>
    <row r="856" spans="1:31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Z856" s="3"/>
      <c r="AA856" s="3"/>
      <c r="AB856" s="3"/>
      <c r="AC856" s="3"/>
      <c r="AD856" s="3"/>
      <c r="AE856" s="3"/>
    </row>
    <row r="857" spans="1:31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Z857" s="3"/>
      <c r="AA857" s="3"/>
      <c r="AB857" s="3"/>
      <c r="AC857" s="3"/>
      <c r="AD857" s="3"/>
      <c r="AE857" s="3"/>
    </row>
    <row r="858" spans="1:31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Z858" s="3"/>
      <c r="AA858" s="3"/>
      <c r="AB858" s="3"/>
      <c r="AC858" s="3"/>
      <c r="AD858" s="3"/>
      <c r="AE858" s="3"/>
    </row>
    <row r="859" spans="1:31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Z859" s="3"/>
      <c r="AA859" s="3"/>
      <c r="AB859" s="3"/>
      <c r="AC859" s="3"/>
      <c r="AD859" s="3"/>
      <c r="AE859" s="3"/>
    </row>
    <row r="860" spans="1:31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Z860" s="3"/>
      <c r="AA860" s="3"/>
      <c r="AB860" s="3"/>
      <c r="AC860" s="3"/>
      <c r="AD860" s="3"/>
      <c r="AE860" s="3"/>
    </row>
    <row r="861" spans="1:31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Z861" s="3"/>
      <c r="AA861" s="3"/>
      <c r="AB861" s="3"/>
      <c r="AC861" s="3"/>
      <c r="AD861" s="3"/>
      <c r="AE861" s="3"/>
    </row>
    <row r="862" spans="1:31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Z862" s="3"/>
      <c r="AA862" s="3"/>
      <c r="AB862" s="3"/>
      <c r="AC862" s="3"/>
      <c r="AD862" s="3"/>
      <c r="AE862" s="3"/>
    </row>
    <row r="863" spans="1:31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Z863" s="3"/>
      <c r="AA863" s="3"/>
      <c r="AB863" s="3"/>
      <c r="AC863" s="3"/>
      <c r="AD863" s="3"/>
      <c r="AE863" s="3"/>
    </row>
    <row r="864" spans="1:31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Z864" s="3"/>
      <c r="AA864" s="3"/>
      <c r="AB864" s="3"/>
      <c r="AC864" s="3"/>
      <c r="AD864" s="3"/>
      <c r="AE864" s="3"/>
    </row>
    <row r="865" spans="1:31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Z865" s="3"/>
      <c r="AA865" s="3"/>
      <c r="AB865" s="3"/>
      <c r="AC865" s="3"/>
      <c r="AD865" s="3"/>
      <c r="AE865" s="3"/>
    </row>
    <row r="866" spans="1:31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Z866" s="3"/>
      <c r="AA866" s="3"/>
      <c r="AB866" s="3"/>
      <c r="AC866" s="3"/>
      <c r="AD866" s="3"/>
      <c r="AE866" s="3"/>
    </row>
    <row r="867" spans="1:31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Z867" s="3"/>
      <c r="AA867" s="3"/>
      <c r="AB867" s="3"/>
      <c r="AC867" s="3"/>
      <c r="AD867" s="3"/>
      <c r="AE867" s="3"/>
    </row>
    <row r="868" spans="1:31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Z868" s="3"/>
      <c r="AA868" s="3"/>
      <c r="AB868" s="3"/>
      <c r="AC868" s="3"/>
      <c r="AD868" s="3"/>
      <c r="AE868" s="3"/>
    </row>
    <row r="869" spans="1:31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Z869" s="3"/>
      <c r="AA869" s="3"/>
      <c r="AB869" s="3"/>
      <c r="AC869" s="3"/>
      <c r="AD869" s="3"/>
      <c r="AE869" s="3"/>
    </row>
    <row r="870" spans="1:31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Z870" s="3"/>
      <c r="AA870" s="3"/>
      <c r="AB870" s="3"/>
      <c r="AC870" s="3"/>
      <c r="AD870" s="3"/>
      <c r="AE870" s="3"/>
    </row>
    <row r="871" spans="1:31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Z871" s="3"/>
      <c r="AA871" s="3"/>
      <c r="AB871" s="3"/>
      <c r="AC871" s="3"/>
      <c r="AD871" s="3"/>
      <c r="AE871" s="3"/>
    </row>
    <row r="872" spans="1:31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Z872" s="3"/>
      <c r="AA872" s="3"/>
      <c r="AB872" s="3"/>
      <c r="AC872" s="3"/>
      <c r="AD872" s="3"/>
      <c r="AE872" s="3"/>
    </row>
    <row r="873" spans="1:31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Z873" s="3"/>
      <c r="AA873" s="3"/>
      <c r="AB873" s="3"/>
      <c r="AC873" s="3"/>
      <c r="AD873" s="3"/>
      <c r="AE873" s="3"/>
    </row>
    <row r="874" spans="1:31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Z874" s="3"/>
      <c r="AA874" s="3"/>
      <c r="AB874" s="3"/>
      <c r="AC874" s="3"/>
      <c r="AD874" s="3"/>
      <c r="AE874" s="3"/>
    </row>
    <row r="875" spans="1:31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Z875" s="3"/>
      <c r="AA875" s="3"/>
      <c r="AB875" s="3"/>
      <c r="AC875" s="3"/>
      <c r="AD875" s="3"/>
      <c r="AE875" s="3"/>
    </row>
    <row r="876" spans="1:31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Z876" s="3"/>
      <c r="AA876" s="3"/>
      <c r="AB876" s="3"/>
      <c r="AC876" s="3"/>
      <c r="AD876" s="3"/>
      <c r="AE876" s="3"/>
    </row>
    <row r="877" spans="1:31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Z877" s="3"/>
      <c r="AA877" s="3"/>
      <c r="AB877" s="3"/>
      <c r="AC877" s="3"/>
      <c r="AD877" s="3"/>
      <c r="AE877" s="3"/>
    </row>
    <row r="878" spans="1:31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Z878" s="3"/>
      <c r="AA878" s="3"/>
      <c r="AB878" s="3"/>
      <c r="AC878" s="3"/>
      <c r="AD878" s="3"/>
      <c r="AE878" s="3"/>
    </row>
    <row r="879" spans="1:31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Z879" s="3"/>
      <c r="AA879" s="3"/>
      <c r="AB879" s="3"/>
      <c r="AC879" s="3"/>
      <c r="AD879" s="3"/>
      <c r="AE879" s="3"/>
    </row>
    <row r="880" spans="1:31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Z880" s="3"/>
      <c r="AA880" s="3"/>
      <c r="AB880" s="3"/>
      <c r="AC880" s="3"/>
      <c r="AD880" s="3"/>
      <c r="AE880" s="3"/>
    </row>
    <row r="881" spans="1:31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Z881" s="3"/>
      <c r="AA881" s="3"/>
      <c r="AB881" s="3"/>
      <c r="AC881" s="3"/>
      <c r="AD881" s="3"/>
      <c r="AE881" s="3"/>
    </row>
    <row r="882" spans="1:31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Z882" s="3"/>
      <c r="AA882" s="3"/>
      <c r="AB882" s="3"/>
      <c r="AC882" s="3"/>
      <c r="AD882" s="3"/>
      <c r="AE882" s="3"/>
    </row>
    <row r="883" spans="1:31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Z883" s="3"/>
      <c r="AA883" s="3"/>
      <c r="AB883" s="3"/>
      <c r="AC883" s="3"/>
      <c r="AD883" s="3"/>
      <c r="AE883" s="3"/>
    </row>
    <row r="884" spans="1:31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Z884" s="3"/>
      <c r="AA884" s="3"/>
      <c r="AB884" s="3"/>
      <c r="AC884" s="3"/>
      <c r="AD884" s="3"/>
      <c r="AE884" s="3"/>
    </row>
    <row r="885" spans="1:31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Z885" s="3"/>
      <c r="AA885" s="3"/>
      <c r="AB885" s="3"/>
      <c r="AC885" s="3"/>
      <c r="AD885" s="3"/>
      <c r="AE885" s="3"/>
    </row>
    <row r="886" spans="1:31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Z886" s="3"/>
      <c r="AA886" s="3"/>
      <c r="AB886" s="3"/>
      <c r="AC886" s="3"/>
      <c r="AD886" s="3"/>
      <c r="AE886" s="3"/>
    </row>
    <row r="887" spans="1:31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Z887" s="3"/>
      <c r="AA887" s="3"/>
      <c r="AB887" s="3"/>
      <c r="AC887" s="3"/>
      <c r="AD887" s="3"/>
      <c r="AE887" s="3"/>
    </row>
    <row r="888" spans="1:31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Z888" s="3"/>
      <c r="AA888" s="3"/>
      <c r="AB888" s="3"/>
      <c r="AC888" s="3"/>
      <c r="AD888" s="3"/>
      <c r="AE888" s="3"/>
    </row>
    <row r="889" spans="1:31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Z889" s="3"/>
      <c r="AA889" s="3"/>
      <c r="AB889" s="3"/>
      <c r="AC889" s="3"/>
      <c r="AD889" s="3"/>
      <c r="AE889" s="3"/>
    </row>
    <row r="890" spans="1:31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Z890" s="3"/>
      <c r="AA890" s="3"/>
      <c r="AB890" s="3"/>
      <c r="AC890" s="3"/>
      <c r="AD890" s="3"/>
      <c r="AE890" s="3"/>
    </row>
    <row r="891" spans="1:31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Z891" s="3"/>
      <c r="AA891" s="3"/>
      <c r="AB891" s="3"/>
      <c r="AC891" s="3"/>
      <c r="AD891" s="3"/>
      <c r="AE891" s="3"/>
    </row>
    <row r="892" spans="1:31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Z892" s="3"/>
      <c r="AA892" s="3"/>
      <c r="AB892" s="3"/>
      <c r="AC892" s="3"/>
      <c r="AD892" s="3"/>
      <c r="AE892" s="3"/>
    </row>
    <row r="893" spans="1:31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Z893" s="3"/>
      <c r="AA893" s="3"/>
      <c r="AB893" s="3"/>
      <c r="AC893" s="3"/>
      <c r="AD893" s="3"/>
      <c r="AE893" s="3"/>
    </row>
    <row r="894" spans="1:31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Z894" s="3"/>
      <c r="AA894" s="3"/>
      <c r="AB894" s="3"/>
      <c r="AC894" s="3"/>
      <c r="AD894" s="3"/>
      <c r="AE894" s="3"/>
    </row>
    <row r="895" spans="1:31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Z895" s="3"/>
      <c r="AA895" s="3"/>
      <c r="AB895" s="3"/>
      <c r="AC895" s="3"/>
      <c r="AD895" s="3"/>
      <c r="AE895" s="3"/>
    </row>
    <row r="896" spans="1:31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Z896" s="3"/>
      <c r="AA896" s="3"/>
      <c r="AB896" s="3"/>
      <c r="AC896" s="3"/>
      <c r="AD896" s="3"/>
      <c r="AE896" s="3"/>
    </row>
    <row r="897" spans="1:31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Z897" s="3"/>
      <c r="AA897" s="3"/>
      <c r="AB897" s="3"/>
      <c r="AC897" s="3"/>
      <c r="AD897" s="3"/>
      <c r="AE897" s="3"/>
    </row>
    <row r="898" spans="1:31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Z898" s="3"/>
      <c r="AA898" s="3"/>
      <c r="AB898" s="3"/>
      <c r="AC898" s="3"/>
      <c r="AD898" s="3"/>
      <c r="AE898" s="3"/>
    </row>
    <row r="899" spans="1:31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Z899" s="3"/>
      <c r="AA899" s="3"/>
      <c r="AB899" s="3"/>
      <c r="AC899" s="3"/>
      <c r="AD899" s="3"/>
      <c r="AE899" s="3"/>
    </row>
    <row r="900" spans="1:31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Z900" s="3"/>
      <c r="AA900" s="3"/>
      <c r="AB900" s="3"/>
      <c r="AC900" s="3"/>
      <c r="AD900" s="3"/>
      <c r="AE900" s="3"/>
    </row>
    <row r="901" spans="1:31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Z901" s="3"/>
      <c r="AA901" s="3"/>
      <c r="AB901" s="3"/>
      <c r="AC901" s="3"/>
      <c r="AD901" s="3"/>
      <c r="AE901" s="3"/>
    </row>
    <row r="902" spans="1:31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Z902" s="3"/>
      <c r="AA902" s="3"/>
      <c r="AB902" s="3"/>
      <c r="AC902" s="3"/>
      <c r="AD902" s="3"/>
      <c r="AE902" s="3"/>
    </row>
    <row r="903" spans="1:31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Z903" s="3"/>
      <c r="AA903" s="3"/>
      <c r="AB903" s="3"/>
      <c r="AC903" s="3"/>
      <c r="AD903" s="3"/>
      <c r="AE903" s="3"/>
    </row>
    <row r="904" spans="1:31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Z904" s="3"/>
      <c r="AA904" s="3"/>
      <c r="AB904" s="3"/>
      <c r="AC904" s="3"/>
      <c r="AD904" s="3"/>
      <c r="AE904" s="3"/>
    </row>
    <row r="905" spans="1:31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Z905" s="3"/>
      <c r="AA905" s="3"/>
      <c r="AB905" s="3"/>
      <c r="AC905" s="3"/>
      <c r="AD905" s="3"/>
      <c r="AE905" s="3"/>
    </row>
    <row r="906" spans="1:31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Z906" s="3"/>
      <c r="AA906" s="3"/>
      <c r="AB906" s="3"/>
      <c r="AC906" s="3"/>
      <c r="AD906" s="3"/>
      <c r="AE906" s="3"/>
    </row>
    <row r="907" spans="1:31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Z907" s="3"/>
      <c r="AA907" s="3"/>
      <c r="AB907" s="3"/>
      <c r="AC907" s="3"/>
      <c r="AD907" s="3"/>
      <c r="AE907" s="3"/>
    </row>
    <row r="908" spans="1:31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Z908" s="3"/>
      <c r="AA908" s="3"/>
      <c r="AB908" s="3"/>
      <c r="AC908" s="3"/>
      <c r="AD908" s="3"/>
      <c r="AE908" s="3"/>
    </row>
    <row r="909" spans="1:31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Z909" s="3"/>
      <c r="AA909" s="3"/>
      <c r="AB909" s="3"/>
      <c r="AC909" s="3"/>
      <c r="AD909" s="3"/>
      <c r="AE909" s="3"/>
    </row>
    <row r="910" spans="1:31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Z910" s="3"/>
      <c r="AA910" s="3"/>
      <c r="AB910" s="3"/>
      <c r="AC910" s="3"/>
      <c r="AD910" s="3"/>
      <c r="AE910" s="3"/>
    </row>
    <row r="911" spans="1:31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Z911" s="3"/>
      <c r="AA911" s="3"/>
      <c r="AB911" s="3"/>
      <c r="AC911" s="3"/>
      <c r="AD911" s="3"/>
      <c r="AE911" s="3"/>
    </row>
    <row r="912" spans="1:31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Z912" s="3"/>
      <c r="AA912" s="3"/>
      <c r="AB912" s="3"/>
      <c r="AC912" s="3"/>
      <c r="AD912" s="3"/>
      <c r="AE912" s="3"/>
    </row>
    <row r="913" spans="1:31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Z913" s="3"/>
      <c r="AA913" s="3"/>
      <c r="AB913" s="3"/>
      <c r="AC913" s="3"/>
      <c r="AD913" s="3"/>
      <c r="AE913" s="3"/>
    </row>
    <row r="914" spans="1:31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Z914" s="3"/>
      <c r="AA914" s="3"/>
      <c r="AB914" s="3"/>
      <c r="AC914" s="3"/>
      <c r="AD914" s="3"/>
      <c r="AE914" s="3"/>
    </row>
    <row r="915" spans="1:31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Z915" s="3"/>
      <c r="AA915" s="3"/>
      <c r="AB915" s="3"/>
      <c r="AC915" s="3"/>
      <c r="AD915" s="3"/>
      <c r="AE915" s="3"/>
    </row>
    <row r="916" spans="1:31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Z916" s="3"/>
      <c r="AA916" s="3"/>
      <c r="AB916" s="3"/>
      <c r="AC916" s="3"/>
      <c r="AD916" s="3"/>
      <c r="AE916" s="3"/>
    </row>
    <row r="917" spans="1:31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Z917" s="3"/>
      <c r="AA917" s="3"/>
      <c r="AB917" s="3"/>
      <c r="AC917" s="3"/>
      <c r="AD917" s="3"/>
      <c r="AE917" s="3"/>
    </row>
    <row r="918" spans="1:31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Z918" s="3"/>
      <c r="AA918" s="3"/>
      <c r="AB918" s="3"/>
      <c r="AC918" s="3"/>
      <c r="AD918" s="3"/>
      <c r="AE918" s="3"/>
    </row>
    <row r="919" spans="1:31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Z919" s="3"/>
      <c r="AA919" s="3"/>
      <c r="AB919" s="3"/>
      <c r="AC919" s="3"/>
      <c r="AD919" s="3"/>
      <c r="AE919" s="3"/>
    </row>
    <row r="920" spans="1:31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Z920" s="3"/>
      <c r="AA920" s="3"/>
      <c r="AB920" s="3"/>
      <c r="AC920" s="3"/>
      <c r="AD920" s="3"/>
      <c r="AE920" s="3"/>
    </row>
    <row r="921" spans="1:31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Z921" s="3"/>
      <c r="AA921" s="3"/>
      <c r="AB921" s="3"/>
      <c r="AC921" s="3"/>
      <c r="AD921" s="3"/>
      <c r="AE921" s="3"/>
    </row>
    <row r="922" spans="1:31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Z922" s="3"/>
      <c r="AA922" s="3"/>
      <c r="AB922" s="3"/>
      <c r="AC922" s="3"/>
      <c r="AD922" s="3"/>
      <c r="AE922" s="3"/>
    </row>
    <row r="923" spans="1:31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Z923" s="3"/>
      <c r="AA923" s="3"/>
      <c r="AB923" s="3"/>
      <c r="AC923" s="3"/>
      <c r="AD923" s="3"/>
      <c r="AE923" s="3"/>
    </row>
    <row r="924" spans="1:31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Z924" s="3"/>
      <c r="AA924" s="3"/>
      <c r="AB924" s="3"/>
      <c r="AC924" s="3"/>
      <c r="AD924" s="3"/>
      <c r="AE924" s="3"/>
    </row>
    <row r="925" spans="1:31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Z925" s="3"/>
      <c r="AA925" s="3"/>
      <c r="AB925" s="3"/>
      <c r="AC925" s="3"/>
      <c r="AD925" s="3"/>
      <c r="AE925" s="3"/>
    </row>
    <row r="926" spans="1:31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Z926" s="3"/>
      <c r="AA926" s="3"/>
      <c r="AB926" s="3"/>
      <c r="AC926" s="3"/>
      <c r="AD926" s="3"/>
      <c r="AE926" s="3"/>
    </row>
    <row r="927" spans="1:31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Z927" s="3"/>
      <c r="AA927" s="3"/>
      <c r="AB927" s="3"/>
      <c r="AC927" s="3"/>
      <c r="AD927" s="3"/>
      <c r="AE927" s="3"/>
    </row>
    <row r="928" spans="1:31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Z928" s="3"/>
      <c r="AA928" s="3"/>
      <c r="AB928" s="3"/>
      <c r="AC928" s="3"/>
      <c r="AD928" s="3"/>
      <c r="AE928" s="3"/>
    </row>
    <row r="929" spans="1:31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Z929" s="3"/>
      <c r="AA929" s="3"/>
      <c r="AB929" s="3"/>
      <c r="AC929" s="3"/>
      <c r="AD929" s="3"/>
      <c r="AE929" s="3"/>
    </row>
    <row r="930" spans="1:31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Z930" s="3"/>
      <c r="AA930" s="3"/>
      <c r="AB930" s="3"/>
      <c r="AC930" s="3"/>
      <c r="AD930" s="3"/>
      <c r="AE930" s="3"/>
    </row>
    <row r="931" spans="1:31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Z931" s="3"/>
      <c r="AA931" s="3"/>
      <c r="AB931" s="3"/>
      <c r="AC931" s="3"/>
      <c r="AD931" s="3"/>
      <c r="AE931" s="3"/>
    </row>
    <row r="932" spans="1:31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Z932" s="3"/>
      <c r="AA932" s="3"/>
      <c r="AB932" s="3"/>
      <c r="AC932" s="3"/>
      <c r="AD932" s="3"/>
      <c r="AE932" s="3"/>
    </row>
    <row r="933" spans="1:31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Z933" s="3"/>
      <c r="AA933" s="3"/>
      <c r="AB933" s="3"/>
      <c r="AC933" s="3"/>
      <c r="AD933" s="3"/>
      <c r="AE933" s="3"/>
    </row>
    <row r="934" spans="1:31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Z934" s="3"/>
      <c r="AA934" s="3"/>
      <c r="AB934" s="3"/>
      <c r="AC934" s="3"/>
      <c r="AD934" s="3"/>
      <c r="AE934" s="3"/>
    </row>
    <row r="935" spans="1:31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Z935" s="3"/>
      <c r="AA935" s="3"/>
      <c r="AB935" s="3"/>
      <c r="AC935" s="3"/>
      <c r="AD935" s="3"/>
      <c r="AE935" s="3"/>
    </row>
    <row r="936" spans="1:31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Z936" s="3"/>
      <c r="AA936" s="3"/>
      <c r="AB936" s="3"/>
      <c r="AC936" s="3"/>
      <c r="AD936" s="3"/>
      <c r="AE936" s="3"/>
    </row>
    <row r="937" spans="1:31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Z937" s="3"/>
      <c r="AA937" s="3"/>
      <c r="AB937" s="3"/>
      <c r="AC937" s="3"/>
      <c r="AD937" s="3"/>
      <c r="AE937" s="3"/>
    </row>
    <row r="938" spans="1:31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Z938" s="3"/>
      <c r="AA938" s="3"/>
      <c r="AB938" s="3"/>
      <c r="AC938" s="3"/>
      <c r="AD938" s="3"/>
      <c r="AE938" s="3"/>
    </row>
    <row r="939" spans="1:31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Z939" s="3"/>
      <c r="AA939" s="3"/>
      <c r="AB939" s="3"/>
      <c r="AC939" s="3"/>
      <c r="AD939" s="3"/>
      <c r="AE939" s="3"/>
    </row>
    <row r="940" spans="1:31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Z940" s="3"/>
      <c r="AA940" s="3"/>
      <c r="AB940" s="3"/>
      <c r="AC940" s="3"/>
      <c r="AD940" s="3"/>
      <c r="AE940" s="3"/>
    </row>
    <row r="941" spans="1:31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Z941" s="3"/>
      <c r="AA941" s="3"/>
      <c r="AB941" s="3"/>
      <c r="AC941" s="3"/>
      <c r="AD941" s="3"/>
      <c r="AE941" s="3"/>
    </row>
    <row r="942" spans="1:31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Z942" s="3"/>
      <c r="AA942" s="3"/>
      <c r="AB942" s="3"/>
      <c r="AC942" s="3"/>
      <c r="AD942" s="3"/>
      <c r="AE942" s="3"/>
    </row>
    <row r="943" spans="1:31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Z943" s="3"/>
      <c r="AA943" s="3"/>
      <c r="AB943" s="3"/>
      <c r="AC943" s="3"/>
      <c r="AD943" s="3"/>
      <c r="AE943" s="3"/>
    </row>
    <row r="944" spans="1:31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Z944" s="3"/>
      <c r="AA944" s="3"/>
      <c r="AB944" s="3"/>
      <c r="AC944" s="3"/>
      <c r="AD944" s="3"/>
      <c r="AE944" s="3"/>
    </row>
    <row r="945" spans="1:31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Z945" s="3"/>
      <c r="AA945" s="3"/>
      <c r="AB945" s="3"/>
      <c r="AC945" s="3"/>
      <c r="AD945" s="3"/>
      <c r="AE945" s="3"/>
    </row>
    <row r="946" spans="1:31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Z946" s="3"/>
      <c r="AA946" s="3"/>
      <c r="AB946" s="3"/>
      <c r="AC946" s="3"/>
      <c r="AD946" s="3"/>
      <c r="AE946" s="3"/>
    </row>
    <row r="947" spans="1:31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Z947" s="3"/>
      <c r="AA947" s="3"/>
      <c r="AB947" s="3"/>
      <c r="AC947" s="3"/>
      <c r="AD947" s="3"/>
      <c r="AE947" s="3"/>
    </row>
    <row r="948" spans="1:31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Z948" s="3"/>
      <c r="AA948" s="3"/>
      <c r="AB948" s="3"/>
      <c r="AC948" s="3"/>
      <c r="AD948" s="3"/>
      <c r="AE948" s="3"/>
    </row>
    <row r="949" spans="1:31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Z949" s="3"/>
      <c r="AA949" s="3"/>
      <c r="AB949" s="3"/>
      <c r="AC949" s="3"/>
      <c r="AD949" s="3"/>
      <c r="AE949" s="3"/>
    </row>
    <row r="950" spans="1:31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Z950" s="3"/>
      <c r="AA950" s="3"/>
      <c r="AB950" s="3"/>
      <c r="AC950" s="3"/>
      <c r="AD950" s="3"/>
      <c r="AE950" s="3"/>
    </row>
    <row r="951" spans="1:31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Z951" s="3"/>
      <c r="AA951" s="3"/>
      <c r="AB951" s="3"/>
      <c r="AC951" s="3"/>
      <c r="AD951" s="3"/>
      <c r="AE951" s="3"/>
    </row>
    <row r="952" spans="1:31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Z952" s="3"/>
      <c r="AA952" s="3"/>
      <c r="AB952" s="3"/>
      <c r="AC952" s="3"/>
      <c r="AD952" s="3"/>
      <c r="AE952" s="3"/>
    </row>
    <row r="953" spans="1:31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Z953" s="3"/>
      <c r="AA953" s="3"/>
      <c r="AB953" s="3"/>
      <c r="AC953" s="3"/>
      <c r="AD953" s="3"/>
      <c r="AE953" s="3"/>
    </row>
    <row r="954" spans="1:31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Z954" s="3"/>
      <c r="AA954" s="3"/>
      <c r="AB954" s="3"/>
      <c r="AC954" s="3"/>
      <c r="AD954" s="3"/>
      <c r="AE954" s="3"/>
    </row>
    <row r="955" spans="1:31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Z955" s="3"/>
      <c r="AA955" s="3"/>
      <c r="AB955" s="3"/>
      <c r="AC955" s="3"/>
      <c r="AD955" s="3"/>
      <c r="AE955" s="3"/>
    </row>
    <row r="956" spans="1:31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Z956" s="3"/>
      <c r="AA956" s="3"/>
      <c r="AB956" s="3"/>
      <c r="AC956" s="3"/>
      <c r="AD956" s="3"/>
      <c r="AE956" s="3"/>
    </row>
    <row r="957" spans="1:31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Z957" s="3"/>
      <c r="AA957" s="3"/>
      <c r="AB957" s="3"/>
      <c r="AC957" s="3"/>
      <c r="AD957" s="3"/>
      <c r="AE957" s="3"/>
    </row>
    <row r="958" spans="1:31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Z958" s="3"/>
      <c r="AA958" s="3"/>
      <c r="AB958" s="3"/>
      <c r="AC958" s="3"/>
      <c r="AD958" s="3"/>
      <c r="AE958" s="3"/>
    </row>
    <row r="959" spans="1:31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Z959" s="3"/>
      <c r="AA959" s="3"/>
      <c r="AB959" s="3"/>
      <c r="AC959" s="3"/>
      <c r="AD959" s="3"/>
      <c r="AE959" s="3"/>
    </row>
    <row r="960" spans="1:31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Z960" s="3"/>
      <c r="AA960" s="3"/>
      <c r="AB960" s="3"/>
      <c r="AC960" s="3"/>
      <c r="AD960" s="3"/>
      <c r="AE960" s="3"/>
    </row>
    <row r="961" spans="1:31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Z961" s="3"/>
      <c r="AA961" s="3"/>
      <c r="AB961" s="3"/>
      <c r="AC961" s="3"/>
      <c r="AD961" s="3"/>
      <c r="AE961" s="3"/>
    </row>
    <row r="962" spans="1:31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Z962" s="3"/>
      <c r="AA962" s="3"/>
      <c r="AB962" s="3"/>
      <c r="AC962" s="3"/>
      <c r="AD962" s="3"/>
      <c r="AE962" s="3"/>
    </row>
    <row r="963" spans="1:31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Z963" s="3"/>
      <c r="AA963" s="3"/>
      <c r="AB963" s="3"/>
      <c r="AC963" s="3"/>
      <c r="AD963" s="3"/>
      <c r="AE963" s="3"/>
    </row>
    <row r="964" spans="1:31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Z964" s="3"/>
      <c r="AA964" s="3"/>
      <c r="AB964" s="3"/>
      <c r="AC964" s="3"/>
      <c r="AD964" s="3"/>
      <c r="AE964" s="3"/>
    </row>
    <row r="965" spans="1:31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Z965" s="3"/>
      <c r="AA965" s="3"/>
      <c r="AB965" s="3"/>
      <c r="AC965" s="3"/>
      <c r="AD965" s="3"/>
      <c r="AE965" s="3"/>
    </row>
    <row r="966" spans="1:31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Z966" s="3"/>
      <c r="AA966" s="3"/>
      <c r="AB966" s="3"/>
      <c r="AC966" s="3"/>
      <c r="AD966" s="3"/>
      <c r="AE966" s="3"/>
    </row>
    <row r="967" spans="1:31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Z967" s="3"/>
      <c r="AA967" s="3"/>
      <c r="AB967" s="3"/>
      <c r="AC967" s="3"/>
      <c r="AD967" s="3"/>
      <c r="AE967" s="3"/>
    </row>
    <row r="968" spans="1:31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Z968" s="3"/>
      <c r="AA968" s="3"/>
      <c r="AB968" s="3"/>
      <c r="AC968" s="3"/>
      <c r="AD968" s="3"/>
      <c r="AE968" s="3"/>
    </row>
    <row r="969" spans="1:31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Z969" s="3"/>
      <c r="AA969" s="3"/>
      <c r="AB969" s="3"/>
      <c r="AC969" s="3"/>
      <c r="AD969" s="3"/>
      <c r="AE969" s="3"/>
    </row>
    <row r="970" spans="1:31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Z970" s="3"/>
      <c r="AA970" s="3"/>
      <c r="AB970" s="3"/>
      <c r="AC970" s="3"/>
      <c r="AD970" s="3"/>
      <c r="AE970" s="3"/>
    </row>
    <row r="971" spans="1:31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Z971" s="3"/>
      <c r="AA971" s="3"/>
      <c r="AB971" s="3"/>
      <c r="AC971" s="3"/>
      <c r="AD971" s="3"/>
      <c r="AE971" s="3"/>
    </row>
    <row r="972" spans="1:31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Z972" s="3"/>
      <c r="AA972" s="3"/>
      <c r="AB972" s="3"/>
      <c r="AC972" s="3"/>
      <c r="AD972" s="3"/>
      <c r="AE972" s="3"/>
    </row>
    <row r="973" spans="1:31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Z973" s="3"/>
      <c r="AA973" s="3"/>
      <c r="AB973" s="3"/>
      <c r="AC973" s="3"/>
      <c r="AD973" s="3"/>
      <c r="AE973" s="3"/>
    </row>
    <row r="974" spans="1:31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Z974" s="3"/>
      <c r="AA974" s="3"/>
      <c r="AB974" s="3"/>
      <c r="AC974" s="3"/>
      <c r="AD974" s="3"/>
      <c r="AE974" s="3"/>
    </row>
    <row r="975" spans="1:31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Z975" s="3"/>
      <c r="AA975" s="3"/>
      <c r="AB975" s="3"/>
      <c r="AC975" s="3"/>
      <c r="AD975" s="3"/>
      <c r="AE975" s="3"/>
    </row>
    <row r="976" spans="1:31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Z976" s="3"/>
      <c r="AA976" s="3"/>
      <c r="AB976" s="3"/>
      <c r="AC976" s="3"/>
      <c r="AD976" s="3"/>
      <c r="AE976" s="3"/>
    </row>
    <row r="977" spans="1:31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Z977" s="3"/>
      <c r="AA977" s="3"/>
      <c r="AB977" s="3"/>
      <c r="AC977" s="3"/>
      <c r="AD977" s="3"/>
      <c r="AE977" s="3"/>
    </row>
    <row r="978" spans="1:31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Z978" s="3"/>
      <c r="AA978" s="3"/>
      <c r="AB978" s="3"/>
      <c r="AC978" s="3"/>
      <c r="AD978" s="3"/>
      <c r="AE978" s="3"/>
    </row>
    <row r="979" spans="1:31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Z979" s="3"/>
      <c r="AA979" s="3"/>
      <c r="AB979" s="3"/>
      <c r="AC979" s="3"/>
      <c r="AD979" s="3"/>
      <c r="AE979" s="3"/>
    </row>
    <row r="980" spans="1:31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Z980" s="3"/>
      <c r="AA980" s="3"/>
      <c r="AB980" s="3"/>
      <c r="AC980" s="3"/>
      <c r="AD980" s="3"/>
      <c r="AE980" s="3"/>
    </row>
    <row r="981" spans="1:31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Z981" s="3"/>
      <c r="AA981" s="3"/>
      <c r="AB981" s="3"/>
      <c r="AC981" s="3"/>
      <c r="AD981" s="3"/>
      <c r="AE981" s="3"/>
    </row>
    <row r="982" spans="1:31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Z982" s="3"/>
      <c r="AA982" s="3"/>
      <c r="AB982" s="3"/>
      <c r="AC982" s="3"/>
      <c r="AD982" s="3"/>
      <c r="AE982" s="3"/>
    </row>
    <row r="983" spans="1:31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Z983" s="3"/>
      <c r="AA983" s="3"/>
      <c r="AB983" s="3"/>
      <c r="AC983" s="3"/>
      <c r="AD983" s="3"/>
      <c r="AE983" s="3"/>
    </row>
    <row r="984" spans="1:31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Z984" s="3"/>
      <c r="AA984" s="3"/>
      <c r="AB984" s="3"/>
      <c r="AC984" s="3"/>
      <c r="AD984" s="3"/>
      <c r="AE984" s="3"/>
    </row>
    <row r="985" spans="1:31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Z985" s="3"/>
      <c r="AA985" s="3"/>
      <c r="AB985" s="3"/>
      <c r="AC985" s="3"/>
      <c r="AD985" s="3"/>
      <c r="AE985" s="3"/>
    </row>
    <row r="986" spans="1:31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Z986" s="3"/>
      <c r="AA986" s="3"/>
      <c r="AB986" s="3"/>
      <c r="AC986" s="3"/>
      <c r="AD986" s="3"/>
      <c r="AE986" s="3"/>
    </row>
    <row r="987" spans="1:31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Z987" s="3"/>
      <c r="AA987" s="3"/>
      <c r="AB987" s="3"/>
      <c r="AC987" s="3"/>
      <c r="AD987" s="3"/>
      <c r="AE987" s="3"/>
    </row>
    <row r="988" spans="1:31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Z988" s="3"/>
      <c r="AA988" s="3"/>
      <c r="AB988" s="3"/>
      <c r="AC988" s="3"/>
      <c r="AD988" s="3"/>
      <c r="AE988" s="3"/>
    </row>
    <row r="989" spans="1:31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Z989" s="3"/>
      <c r="AA989" s="3"/>
      <c r="AB989" s="3"/>
      <c r="AC989" s="3"/>
      <c r="AD989" s="3"/>
      <c r="AE989" s="3"/>
    </row>
    <row r="990" spans="1:31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Z990" s="3"/>
      <c r="AA990" s="3"/>
      <c r="AB990" s="3"/>
      <c r="AC990" s="3"/>
      <c r="AD990" s="3"/>
      <c r="AE990" s="3"/>
    </row>
    <row r="991" spans="1:31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Z991" s="3"/>
      <c r="AA991" s="3"/>
      <c r="AB991" s="3"/>
      <c r="AC991" s="3"/>
      <c r="AD991" s="3"/>
      <c r="AE991" s="3"/>
    </row>
    <row r="992" spans="1:31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Z992" s="3"/>
      <c r="AA992" s="3"/>
      <c r="AB992" s="3"/>
      <c r="AC992" s="3"/>
      <c r="AD992" s="3"/>
      <c r="AE992" s="3"/>
    </row>
    <row r="993" spans="1:31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Z993" s="3"/>
      <c r="AA993" s="3"/>
      <c r="AB993" s="3"/>
      <c r="AC993" s="3"/>
      <c r="AD993" s="3"/>
      <c r="AE993" s="3"/>
    </row>
    <row r="994" spans="1:31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Z994" s="3"/>
      <c r="AA994" s="3"/>
      <c r="AB994" s="3"/>
      <c r="AC994" s="3"/>
      <c r="AD994" s="3"/>
      <c r="AE994" s="3"/>
    </row>
    <row r="995" spans="1:31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Z995" s="3"/>
      <c r="AA995" s="3"/>
      <c r="AB995" s="3"/>
      <c r="AC995" s="3"/>
      <c r="AD995" s="3"/>
      <c r="AE995" s="3"/>
    </row>
  </sheetData>
  <mergeCells count="27">
    <mergeCell ref="A131:L131"/>
    <mergeCell ref="AG4:AK4"/>
    <mergeCell ref="C4:G4"/>
    <mergeCell ref="B4:B5"/>
    <mergeCell ref="A89:L89"/>
    <mergeCell ref="A128:L128"/>
    <mergeCell ref="CE4:CI4"/>
    <mergeCell ref="BK4:BO4"/>
    <mergeCell ref="BP4:BT4"/>
    <mergeCell ref="BU4:BY4"/>
    <mergeCell ref="BZ4:CD4"/>
    <mergeCell ref="CJ4:CK4"/>
    <mergeCell ref="A1:CM1"/>
    <mergeCell ref="A2:CM2"/>
    <mergeCell ref="AB4:AF4"/>
    <mergeCell ref="R4:V4"/>
    <mergeCell ref="M4:Q4"/>
    <mergeCell ref="A3:B3"/>
    <mergeCell ref="AV4:AZ4"/>
    <mergeCell ref="W4:AA4"/>
    <mergeCell ref="CM4:CM5"/>
    <mergeCell ref="S3:CM3"/>
    <mergeCell ref="AQ4:AU4"/>
    <mergeCell ref="H4:L4"/>
    <mergeCell ref="AL4:AO4"/>
    <mergeCell ref="BA4:BE4"/>
    <mergeCell ref="BF4:BJ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ROM</vt:lpstr>
      <vt:lpstr>ROM!Imprimare_titluri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2011-05-06T06:52:20Z</cp:lastPrinted>
  <dcterms:created xsi:type="dcterms:W3CDTF">2008-10-21T12:23:18Z</dcterms:created>
  <dcterms:modified xsi:type="dcterms:W3CDTF">2022-08-19T07:36:24Z</dcterms:modified>
</cp:coreProperties>
</file>