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57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<sst xmlns="http://schemas.openxmlformats.org/spreadsheetml/2006/main" count="38" uniqueCount="37">
  <si>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r>
      <t xml:space="preserve">22.1. Executarea bugetului public naţional
       </t>
    </r>
    <r>
      <rPr>
        <i/>
        <sz val="9"/>
        <rFont val="Arial"/>
        <family val="2"/>
      </rPr>
      <t xml:space="preserve">  Исполнение национального публичного бюджета
         Execution of national public budget</t>
    </r>
  </si>
  <si>
    <r>
      <t xml:space="preserve">Mil. lei 
</t>
    </r>
    <r>
      <rPr>
        <i/>
        <sz val="8"/>
        <rFont val="Arial"/>
        <family val="2"/>
      </rPr>
      <t>Млн. лей
Mio. lei</t>
    </r>
    <r>
      <rPr>
        <sz val="8"/>
        <rFont val="Arial"/>
        <family val="2"/>
      </rPr>
      <t xml:space="preserve">
</t>
    </r>
  </si>
  <si>
    <r>
      <t xml:space="preserve">Structura, %
</t>
    </r>
    <r>
      <rPr>
        <i/>
        <sz val="8"/>
        <rFont val="Arial"/>
        <family val="2"/>
      </rPr>
      <t>Структура, %
Structure, %</t>
    </r>
  </si>
  <si>
    <r>
      <t xml:space="preserve">Venituri / </t>
    </r>
    <r>
      <rPr>
        <i/>
        <sz val="9"/>
        <rFont val="Arial"/>
        <family val="2"/>
      </rPr>
      <t>Доходы</t>
    </r>
    <r>
      <rPr>
        <b/>
        <sz val="9"/>
        <rFont val="Arial"/>
        <family val="2"/>
      </rPr>
      <t xml:space="preserve"> / </t>
    </r>
    <r>
      <rPr>
        <i/>
        <sz val="9"/>
        <rFont val="Arial"/>
        <family val="2"/>
      </rPr>
      <t>Revenues</t>
    </r>
  </si>
  <si>
    <r>
      <t>Impozite şi taxe /</t>
    </r>
    <r>
      <rPr>
        <i/>
        <sz val="8"/>
        <rFont val="Arial"/>
        <family val="2"/>
      </rPr>
      <t xml:space="preserve"> Налоги и сборы</t>
    </r>
    <r>
      <rPr>
        <b/>
        <sz val="8"/>
        <rFont val="Arial"/>
        <family val="2"/>
      </rPr>
      <t xml:space="preserve"> / </t>
    </r>
    <r>
      <rPr>
        <i/>
        <sz val="8"/>
        <rFont val="Arial"/>
        <family val="2"/>
      </rPr>
      <t>Fees and taxes</t>
    </r>
  </si>
  <si>
    <r>
      <t xml:space="preserve">impozite pe venit / </t>
    </r>
    <r>
      <rPr>
        <i/>
        <sz val="8"/>
        <rFont val="Arial"/>
        <family val="2"/>
      </rPr>
      <t>подоходный налог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 xml:space="preserve">income tax </t>
    </r>
  </si>
  <si>
    <r>
      <t xml:space="preserve">impozite pe proprietate / </t>
    </r>
    <r>
      <rPr>
        <i/>
        <sz val="8"/>
        <rFont val="Arial"/>
        <family val="2"/>
      </rPr>
      <t xml:space="preserve">налоги на собственность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taxes on property</t>
    </r>
  </si>
  <si>
    <r>
      <t xml:space="preserve">impozite şi taxe pe mărfuri şi servicii
</t>
    </r>
    <r>
      <rPr>
        <i/>
        <sz val="8"/>
        <rFont val="Arial"/>
        <family val="2"/>
      </rPr>
      <t>налоги и сборы на товары и услуги
fees and taxes on goods and services</t>
    </r>
  </si>
  <si>
    <r>
      <t xml:space="preserve">din care: / </t>
    </r>
    <r>
      <rPr>
        <i/>
        <sz val="8"/>
        <rFont val="Arial"/>
        <family val="2"/>
      </rPr>
      <t>из них: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of which:</t>
    </r>
  </si>
  <si>
    <r>
      <t xml:space="preserve">taxa pe valoarea adăugată
</t>
    </r>
    <r>
      <rPr>
        <i/>
        <sz val="8"/>
        <rFont val="Arial"/>
        <family val="2"/>
      </rPr>
      <t>налог на добавленную стоимость
value added tax</t>
    </r>
  </si>
  <si>
    <r>
      <t>accize</t>
    </r>
    <r>
      <rPr>
        <i/>
        <sz val="8"/>
        <rFont val="Arial"/>
        <family val="2"/>
      </rPr>
      <t xml:space="preserve"> / акцизы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excises</t>
    </r>
  </si>
  <si>
    <r>
      <t xml:space="preserve">taxe pentru servicii specifice
</t>
    </r>
    <r>
      <rPr>
        <i/>
        <sz val="8"/>
        <rFont val="Arial"/>
        <family val="2"/>
      </rPr>
      <t>сборы за конкретные услуги
fees for specific services</t>
    </r>
  </si>
  <si>
    <r>
      <t xml:space="preserve">taxe şi plăţi pentru utilizarea mărfurilor şi pentru practicarea unor genuri de activitate
</t>
    </r>
    <r>
      <rPr>
        <i/>
        <sz val="8"/>
        <rFont val="Arial"/>
        <family val="2"/>
      </rPr>
      <t xml:space="preserve">   </t>
    </r>
  </si>
  <si>
    <t xml:space="preserve">сборы и платежи за использование товаров и на осуществление  определенных видов деятельности
fees and payments for the use of the goods and for practicingof certain types of activity   </t>
  </si>
  <si>
    <r>
      <t xml:space="preserve">alte taxe pentru mărfuri şi servicii
</t>
    </r>
    <r>
      <rPr>
        <i/>
        <sz val="8"/>
        <rFont val="Arial"/>
        <family val="2"/>
      </rPr>
      <t>прочие сборы на товары и услуги
other fees on goods and services</t>
    </r>
  </si>
  <si>
    <r>
      <t xml:space="preserve">taxa asupra comerţului exterior şi operaţiunilor externe
</t>
    </r>
    <r>
      <rPr>
        <i/>
        <sz val="8"/>
        <rFont val="Arial"/>
        <family val="2"/>
      </rPr>
      <t>пошлины на внешнюю торговлю и внешние операции
fees on external trade and external operations</t>
    </r>
  </si>
  <si>
    <r>
      <t xml:space="preserve">Contribuţii şi prime de asigurări obligatorii 
</t>
    </r>
    <r>
      <rPr>
        <i/>
        <sz val="8"/>
        <rFont val="Arial"/>
        <family val="2"/>
      </rPr>
      <t>Взносы на обязательное страхование
Compulsory insurance premiums</t>
    </r>
  </si>
  <si>
    <r>
      <t xml:space="preserve">Granturi primite / </t>
    </r>
    <r>
      <rPr>
        <i/>
        <sz val="8"/>
        <rFont val="Arial"/>
        <family val="2"/>
      </rPr>
      <t>Полученные гранты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Grants received </t>
    </r>
  </si>
  <si>
    <r>
      <t xml:space="preserve">Alte venituri / </t>
    </r>
    <r>
      <rPr>
        <i/>
        <sz val="8"/>
        <rFont val="Arial"/>
        <family val="2"/>
      </rPr>
      <t xml:space="preserve">Прочие доходы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Other incomes</t>
    </r>
  </si>
  <si>
    <r>
      <t xml:space="preserve">venituri din proprietate / </t>
    </r>
    <r>
      <rPr>
        <i/>
        <sz val="8"/>
        <rFont val="Arial"/>
        <family val="2"/>
      </rPr>
      <t>доходы от собственности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property income</t>
    </r>
  </si>
  <si>
    <r>
      <t xml:space="preserve">venituri din vânzarea mărfurilor şi serviciilor
</t>
    </r>
    <r>
      <rPr>
        <i/>
        <sz val="8"/>
        <rFont val="Arial"/>
        <family val="2"/>
      </rPr>
      <t>доходы от продажи товаров и услуг
income from the sale of goods and services</t>
    </r>
  </si>
  <si>
    <r>
      <t xml:space="preserve">amenzi şi sancţiuni / </t>
    </r>
    <r>
      <rPr>
        <i/>
        <sz val="8"/>
        <rFont val="Arial"/>
        <family val="2"/>
      </rPr>
      <t xml:space="preserve">штрафы и пени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fines and penalities</t>
    </r>
  </si>
  <si>
    <r>
      <rPr>
        <sz val="8"/>
        <rFont val="Arial"/>
        <family val="2"/>
      </rPr>
      <t xml:space="preserve">donaţii voluntare / </t>
    </r>
    <r>
      <rPr>
        <i/>
        <sz val="8"/>
        <rFont val="Arial"/>
        <family val="2"/>
      </rPr>
      <t xml:space="preserve">добровольные пожертвования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voluntary donations</t>
    </r>
  </si>
  <si>
    <r>
      <t xml:space="preserve">alte venituri / </t>
    </r>
    <r>
      <rPr>
        <i/>
        <sz val="8"/>
        <rFont val="Arial"/>
        <family val="2"/>
      </rPr>
      <t>прочие доходы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 xml:space="preserve">other incomes </t>
    </r>
  </si>
  <si>
    <r>
      <t xml:space="preserve">Cheltuieli şi active nefinanciare
</t>
    </r>
    <r>
      <rPr>
        <i/>
        <sz val="9"/>
        <rFont val="Arial"/>
        <family val="2"/>
      </rPr>
      <t>Расходы и нефинансовые активы
Expenditures and non-financial assets</t>
    </r>
  </si>
  <si>
    <r>
      <t xml:space="preserve">Servicii de stat cu destinaţie generală
</t>
    </r>
    <r>
      <rPr>
        <i/>
        <sz val="8"/>
        <rFont val="Arial"/>
        <family val="2"/>
      </rPr>
      <t>Государственные услуги общего назначения
State services with general destination</t>
    </r>
  </si>
  <si>
    <r>
      <t xml:space="preserve">Apărare naţională / </t>
    </r>
    <r>
      <rPr>
        <i/>
        <sz val="8"/>
        <rFont val="Arial"/>
        <family val="2"/>
      </rPr>
      <t xml:space="preserve">Национальная оборона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National defense</t>
    </r>
  </si>
  <si>
    <r>
      <t xml:space="preserve">Ordine publică şi securitate naţională
</t>
    </r>
    <r>
      <rPr>
        <i/>
        <sz val="8"/>
        <rFont val="Arial"/>
        <family val="2"/>
      </rPr>
      <t>Общественный порядок и национальная безопасность
Public order and national security</t>
    </r>
  </si>
  <si>
    <r>
      <t xml:space="preserve">Servicii în domeniul economiei 
</t>
    </r>
    <r>
      <rPr>
        <i/>
        <sz val="8"/>
        <rFont val="Arial"/>
        <family val="2"/>
      </rPr>
      <t>Услуги в области экономики
Services in the field of economy</t>
    </r>
  </si>
  <si>
    <r>
      <t xml:space="preserve">Protecţia mediului / </t>
    </r>
    <r>
      <rPr>
        <i/>
        <sz val="8"/>
        <rFont val="Arial"/>
        <family val="2"/>
      </rPr>
      <t xml:space="preserve">Охрана окружающей среды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Environment protection</t>
    </r>
  </si>
  <si>
    <r>
      <t xml:space="preserve">Gospodăria de locuinţe şi gospodăria serviciilor comunale 
</t>
    </r>
    <r>
      <rPr>
        <i/>
        <sz val="8"/>
        <rFont val="Arial"/>
        <family val="2"/>
      </rPr>
      <t>Жилищно-коммунальное хозяйство
Household dwelling and Hosehold communal services</t>
    </r>
  </si>
  <si>
    <r>
      <t xml:space="preserve">Ocrotirea sănătăţii / </t>
    </r>
    <r>
      <rPr>
        <i/>
        <sz val="8"/>
        <rFont val="Arial"/>
        <family val="2"/>
      </rPr>
      <t>Здравоохранение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Health protection</t>
    </r>
  </si>
  <si>
    <r>
      <t xml:space="preserve">Cultură, sport, tineret, culte şi odihnă
</t>
    </r>
    <r>
      <rPr>
        <i/>
        <sz val="8"/>
        <rFont val="Arial"/>
        <family val="2"/>
      </rPr>
      <t>Культура, спорт, молодежь, культы и отдых
Culture, sports, youth, cults and rest</t>
    </r>
  </si>
  <si>
    <r>
      <t xml:space="preserve">Învăţământ / </t>
    </r>
    <r>
      <rPr>
        <i/>
        <sz val="8"/>
        <rFont val="Arial"/>
        <family val="2"/>
      </rPr>
      <t xml:space="preserve">Образование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Education</t>
    </r>
  </si>
  <si>
    <r>
      <t xml:space="preserve">Protecţie socială / </t>
    </r>
    <r>
      <rPr>
        <i/>
        <sz val="8"/>
        <rFont val="Arial"/>
        <family val="2"/>
      </rPr>
      <t>Социальная защитa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Social protection</t>
    </r>
  </si>
  <si>
    <r>
      <rPr>
        <b/>
        <sz val="9"/>
        <rFont val="Arial"/>
        <family val="2"/>
      </rPr>
      <t xml:space="preserve">Excedent (+), deficit (-) 
</t>
    </r>
    <r>
      <rPr>
        <i/>
        <sz val="9"/>
        <rFont val="Arial"/>
        <family val="2"/>
      </rPr>
      <t>Профицит (+), дефицит (-)
Surplus (+), deficit (-)</t>
    </r>
  </si>
  <si>
    <t>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</si>
</sst>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color indexed="10"/>
      <name val="Arial Cyr"/>
      <family val="0"/>
    </font>
    <font>
      <sz val="8"/>
      <name val="Arial"/>
      <family val="2"/>
    </font>
    <font>
      <i/>
      <sz val="8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9"/>
      <color indexed="10"/>
      <name val="Arial Cyr"/>
      <family val="0"/>
    </font>
    <font>
      <sz val="9"/>
      <name val="Arial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/>
    </xf>
    <xf numFmtId="0" fontId="20" fillId="0" borderId="13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wrapText="1"/>
    </xf>
    <xf numFmtId="164" fontId="18" fillId="0" borderId="17" xfId="0" applyNumberFormat="1" applyFont="1" applyFill="1" applyBorder="1" applyAlignment="1">
      <alignment horizontal="right" wrapText="1"/>
    </xf>
    <xf numFmtId="164" fontId="18" fillId="0" borderId="0" xfId="0" applyNumberFormat="1" applyFont="1" applyFill="1" applyBorder="1" applyAlignment="1">
      <alignment horizontal="right" wrapText="1"/>
    </xf>
    <xf numFmtId="0" fontId="24" fillId="0" borderId="11" xfId="0" applyFont="1" applyFill="1" applyBorder="1" applyAlignment="1">
      <alignment horizontal="left" wrapText="1" indent="1"/>
    </xf>
    <xf numFmtId="164" fontId="24" fillId="0" borderId="0" xfId="0" applyNumberFormat="1" applyFont="1" applyFill="1" applyBorder="1" applyAlignment="1">
      <alignment horizontal="right" wrapText="1"/>
    </xf>
    <xf numFmtId="0" fontId="21" fillId="0" borderId="11" xfId="0" applyFont="1" applyFill="1" applyBorder="1" applyAlignment="1">
      <alignment horizontal="left" wrapText="1" indent="2"/>
    </xf>
    <xf numFmtId="164" fontId="21" fillId="0" borderId="0" xfId="0" applyNumberFormat="1" applyFont="1" applyFill="1" applyBorder="1" applyAlignment="1">
      <alignment horizontal="right" wrapText="1"/>
    </xf>
    <xf numFmtId="164" fontId="21" fillId="0" borderId="0" xfId="0" applyNumberFormat="1" applyFont="1" applyFill="1" applyBorder="1" applyAlignment="1">
      <alignment horizontal="right" vertical="top" wrapText="1"/>
    </xf>
    <xf numFmtId="0" fontId="21" fillId="0" borderId="11" xfId="0" applyFont="1" applyFill="1" applyBorder="1" applyAlignment="1">
      <alignment horizontal="left" vertical="center" wrapText="1" indent="3"/>
    </xf>
    <xf numFmtId="0" fontId="21" fillId="0" borderId="11" xfId="0" applyFont="1" applyFill="1" applyBorder="1" applyAlignment="1">
      <alignment horizontal="left" wrapText="1" indent="3"/>
    </xf>
    <xf numFmtId="0" fontId="21" fillId="0" borderId="0" xfId="0" applyFont="1" applyFill="1" applyBorder="1" applyAlignment="1">
      <alignment/>
    </xf>
    <xf numFmtId="164" fontId="21" fillId="0" borderId="0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 vertical="top" wrapText="1" indent="3"/>
    </xf>
    <xf numFmtId="0" fontId="22" fillId="0" borderId="11" xfId="0" applyFont="1" applyFill="1" applyBorder="1" applyAlignment="1">
      <alignment horizontal="left" vertical="top" wrapText="1" indent="3"/>
    </xf>
    <xf numFmtId="0" fontId="21" fillId="0" borderId="11" xfId="0" applyFont="1" applyFill="1" applyBorder="1" applyAlignment="1">
      <alignment horizontal="left" vertical="top" wrapText="1" indent="2"/>
    </xf>
    <xf numFmtId="164" fontId="24" fillId="0" borderId="0" xfId="0" applyNumberFormat="1" applyFont="1" applyFill="1" applyBorder="1" applyAlignment="1">
      <alignment horizontal="right" vertical="top" wrapText="1"/>
    </xf>
    <xf numFmtId="0" fontId="21" fillId="0" borderId="11" xfId="0" applyFont="1" applyFill="1" applyBorder="1" applyAlignment="1">
      <alignment horizontal="left" vertical="center" wrapText="1" indent="2"/>
    </xf>
    <xf numFmtId="164" fontId="21" fillId="0" borderId="0" xfId="0" applyNumberFormat="1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left" vertical="center" wrapText="1" indent="2"/>
    </xf>
    <xf numFmtId="0" fontId="18" fillId="0" borderId="11" xfId="0" applyFont="1" applyFill="1" applyBorder="1" applyAlignment="1">
      <alignment wrapText="1"/>
    </xf>
    <xf numFmtId="164" fontId="18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164" fontId="18" fillId="0" borderId="10" xfId="0" applyNumberFormat="1" applyFont="1" applyFill="1" applyBorder="1" applyAlignment="1">
      <alignment horizontal="right" vertical="top" wrapText="1"/>
    </xf>
    <xf numFmtId="0" fontId="21" fillId="0" borderId="10" xfId="0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3.8515625" style="4" customWidth="1"/>
    <col min="2" max="2" width="7.7109375" style="4" bestFit="1" customWidth="1"/>
    <col min="3" max="3" width="7.8515625" style="4" customWidth="1"/>
    <col min="4" max="5" width="5.8515625" style="9" customWidth="1"/>
    <col min="6" max="7" width="7.7109375" style="9" customWidth="1"/>
    <col min="8" max="8" width="7.7109375" style="3" customWidth="1"/>
    <col min="9" max="16384" width="9.140625" style="4" customWidth="1"/>
  </cols>
  <sheetData>
    <row r="1" spans="1:7" ht="37.5" customHeight="1">
      <c r="A1" s="1" t="s">
        <v>0</v>
      </c>
      <c r="B1" s="1"/>
      <c r="C1" s="1"/>
      <c r="D1" s="1"/>
      <c r="E1" s="1"/>
      <c r="F1" s="2"/>
      <c r="G1" s="2"/>
    </row>
    <row r="2" spans="1:6" ht="32.25" customHeight="1">
      <c r="A2" s="5"/>
      <c r="B2" s="6" t="s">
        <v>1</v>
      </c>
      <c r="C2" s="7"/>
      <c r="D2" s="6" t="s">
        <v>2</v>
      </c>
      <c r="E2" s="8"/>
      <c r="F2" s="2"/>
    </row>
    <row r="3" spans="1:5" ht="15">
      <c r="A3" s="10"/>
      <c r="B3" s="11">
        <v>2019</v>
      </c>
      <c r="C3" s="11">
        <v>2020</v>
      </c>
      <c r="D3" s="12">
        <v>2019</v>
      </c>
      <c r="E3" s="13">
        <v>2020</v>
      </c>
    </row>
    <row r="4" spans="1:5" ht="15">
      <c r="A4" s="14" t="s">
        <v>3</v>
      </c>
      <c r="B4" s="15">
        <f>SUM(B5,B17,B18,B19)</f>
        <v>62949.200000000004</v>
      </c>
      <c r="C4" s="15">
        <f>SUM(C5,C17,C18,C19)</f>
        <v>62650</v>
      </c>
      <c r="D4" s="16">
        <f>SUM(D5,D17,D18,D19)</f>
        <v>100</v>
      </c>
      <c r="E4" s="16">
        <f>SUM(E5,E17,E18,E19)</f>
        <v>100</v>
      </c>
    </row>
    <row r="5" spans="1:5" ht="15">
      <c r="A5" s="17" t="s">
        <v>4</v>
      </c>
      <c r="B5" s="18">
        <f>SUM(B6:B8,B16)</f>
        <v>40054.200000000004</v>
      </c>
      <c r="C5" s="18">
        <f>SUM(C6:C8,C16)</f>
        <v>39747.1</v>
      </c>
      <c r="D5" s="18">
        <f>SUM(D6:D8,D16)</f>
        <v>63.62940275650842</v>
      </c>
      <c r="E5" s="18">
        <f>SUM(E6:E8,E16)</f>
        <v>63.443096568236236</v>
      </c>
    </row>
    <row r="6" spans="1:5" ht="15">
      <c r="A6" s="19" t="s">
        <v>5</v>
      </c>
      <c r="B6" s="20">
        <v>9335.3</v>
      </c>
      <c r="C6" s="20">
        <v>9288.6</v>
      </c>
      <c r="D6" s="20">
        <f aca="true" t="shared" si="0" ref="D6:D24">+B6/$B$4%</f>
        <v>14.829894581662671</v>
      </c>
      <c r="E6" s="20">
        <f>+C6/$C$4%</f>
        <v>14.826177174780527</v>
      </c>
    </row>
    <row r="7" spans="1:5" ht="23.25">
      <c r="A7" s="19" t="s">
        <v>6</v>
      </c>
      <c r="B7" s="20">
        <v>579.9</v>
      </c>
      <c r="C7" s="20">
        <v>582.4</v>
      </c>
      <c r="D7" s="20">
        <f t="shared" si="0"/>
        <v>0.9212190146975655</v>
      </c>
      <c r="E7" s="20">
        <f aca="true" t="shared" si="1" ref="E7:E24">+C7/$C$4%</f>
        <v>0.929608938547486</v>
      </c>
    </row>
    <row r="8" spans="1:5" ht="30" customHeight="1">
      <c r="A8" s="19" t="s">
        <v>7</v>
      </c>
      <c r="B8" s="21">
        <f>SUM(B10:B15)</f>
        <v>28340.600000000006</v>
      </c>
      <c r="C8" s="21">
        <v>28137.2</v>
      </c>
      <c r="D8" s="21">
        <f t="shared" si="0"/>
        <v>45.02138232098264</v>
      </c>
      <c r="E8" s="21">
        <f t="shared" si="1"/>
        <v>44.91173184357542</v>
      </c>
    </row>
    <row r="9" spans="1:5" ht="15">
      <c r="A9" s="22" t="s">
        <v>8</v>
      </c>
      <c r="B9" s="3"/>
      <c r="C9" s="3"/>
      <c r="D9" s="21"/>
      <c r="E9" s="21"/>
    </row>
    <row r="10" spans="1:5" ht="30.75" customHeight="1">
      <c r="A10" s="23" t="s">
        <v>9</v>
      </c>
      <c r="B10" s="21">
        <v>20183.300000000003</v>
      </c>
      <c r="C10" s="21">
        <v>19770.1</v>
      </c>
      <c r="D10" s="21">
        <f t="shared" si="0"/>
        <v>32.06283797093529</v>
      </c>
      <c r="E10" s="21">
        <f t="shared" si="1"/>
        <v>31.556424581005583</v>
      </c>
    </row>
    <row r="11" spans="1:5" ht="15">
      <c r="A11" s="22" t="s">
        <v>10</v>
      </c>
      <c r="B11" s="24">
        <v>6221.900000000001</v>
      </c>
      <c r="C11" s="25">
        <v>6468.800000000001</v>
      </c>
      <c r="D11" s="20">
        <f t="shared" si="0"/>
        <v>9.884001702960482</v>
      </c>
      <c r="E11" s="20">
        <f t="shared" si="1"/>
        <v>10.325299281723865</v>
      </c>
    </row>
    <row r="12" spans="1:5" ht="33.75">
      <c r="A12" s="22" t="s">
        <v>11</v>
      </c>
      <c r="B12" s="21">
        <v>464.90000000000003</v>
      </c>
      <c r="C12" s="21">
        <v>462.2</v>
      </c>
      <c r="D12" s="21">
        <f t="shared" si="0"/>
        <v>0.7385320226468326</v>
      </c>
      <c r="E12" s="21">
        <f t="shared" si="1"/>
        <v>0.7377494014365522</v>
      </c>
    </row>
    <row r="13" spans="1:5" ht="22.5" customHeight="1">
      <c r="A13" s="26" t="s">
        <v>12</v>
      </c>
      <c r="B13" s="20">
        <v>441.1</v>
      </c>
      <c r="C13" s="20">
        <v>456.3</v>
      </c>
      <c r="D13" s="20">
        <f t="shared" si="0"/>
        <v>0.7007237582050287</v>
      </c>
      <c r="E13" s="20">
        <f t="shared" si="1"/>
        <v>0.7283320031923384</v>
      </c>
    </row>
    <row r="14" spans="1:5" ht="44.25" customHeight="1">
      <c r="A14" s="27" t="s">
        <v>13</v>
      </c>
      <c r="B14" s="20"/>
      <c r="C14" s="20"/>
      <c r="D14" s="21"/>
      <c r="E14" s="21"/>
    </row>
    <row r="15" spans="1:5" ht="33.75">
      <c r="A15" s="22" t="s">
        <v>14</v>
      </c>
      <c r="B15" s="21">
        <v>1029.3999999999999</v>
      </c>
      <c r="C15" s="21">
        <v>979.8</v>
      </c>
      <c r="D15" s="21">
        <f t="shared" si="0"/>
        <v>1.6352868662349955</v>
      </c>
      <c r="E15" s="21">
        <f t="shared" si="1"/>
        <v>1.5639265762170789</v>
      </c>
    </row>
    <row r="16" spans="1:5" ht="32.25" customHeight="1">
      <c r="A16" s="28" t="s">
        <v>15</v>
      </c>
      <c r="B16" s="21">
        <v>1798.4</v>
      </c>
      <c r="C16" s="21">
        <v>1738.9</v>
      </c>
      <c r="D16" s="21">
        <f t="shared" si="0"/>
        <v>2.856906839165549</v>
      </c>
      <c r="E16" s="21">
        <f t="shared" si="1"/>
        <v>2.7755786113328016</v>
      </c>
    </row>
    <row r="17" spans="1:5" ht="34.5">
      <c r="A17" s="17" t="s">
        <v>16</v>
      </c>
      <c r="B17" s="29">
        <v>18403.9</v>
      </c>
      <c r="C17" s="29">
        <v>19234.9</v>
      </c>
      <c r="D17" s="29">
        <f t="shared" si="0"/>
        <v>29.236114200021603</v>
      </c>
      <c r="E17" s="29">
        <f t="shared" si="1"/>
        <v>30.702154828411814</v>
      </c>
    </row>
    <row r="18" spans="1:5" ht="15">
      <c r="A18" s="17" t="s">
        <v>17</v>
      </c>
      <c r="B18" s="29">
        <v>1602.6</v>
      </c>
      <c r="C18" s="29">
        <v>649.5999999999999</v>
      </c>
      <c r="D18" s="29">
        <f t="shared" si="0"/>
        <v>2.545862377917431</v>
      </c>
      <c r="E18" s="29">
        <f t="shared" si="1"/>
        <v>1.036871508379888</v>
      </c>
    </row>
    <row r="19" spans="1:5" ht="15">
      <c r="A19" s="17" t="s">
        <v>18</v>
      </c>
      <c r="B19" s="29">
        <v>2888.5</v>
      </c>
      <c r="C19" s="29">
        <f>+C20+C21+C22+C23+C24</f>
        <v>3018.3999999999996</v>
      </c>
      <c r="D19" s="29">
        <f>+D20+D21+D22+D23+D24</f>
        <v>4.58862066555254</v>
      </c>
      <c r="E19" s="29">
        <f>+E20+E21+E22+E23+E24</f>
        <v>4.817877094972067</v>
      </c>
    </row>
    <row r="20" spans="1:5" ht="22.5">
      <c r="A20" s="30" t="s">
        <v>19</v>
      </c>
      <c r="B20" s="21">
        <v>444.00000000000006</v>
      </c>
      <c r="C20" s="21">
        <v>688.3</v>
      </c>
      <c r="D20" s="21">
        <f t="shared" si="0"/>
        <v>0.7053306475697865</v>
      </c>
      <c r="E20" s="21">
        <f t="shared" si="1"/>
        <v>1.0986432561851556</v>
      </c>
    </row>
    <row r="21" spans="1:5" ht="33.75">
      <c r="A21" s="30" t="s">
        <v>20</v>
      </c>
      <c r="B21" s="21">
        <v>1635.1</v>
      </c>
      <c r="C21" s="21">
        <v>1398.1</v>
      </c>
      <c r="D21" s="21">
        <f t="shared" si="0"/>
        <v>2.597491310453508</v>
      </c>
      <c r="E21" s="21">
        <f t="shared" si="1"/>
        <v>2.231604150039904</v>
      </c>
    </row>
    <row r="22" spans="1:5" ht="15">
      <c r="A22" s="30" t="s">
        <v>21</v>
      </c>
      <c r="B22" s="31">
        <v>370.80000000000007</v>
      </c>
      <c r="C22" s="31">
        <v>282.4</v>
      </c>
      <c r="D22" s="31">
        <f t="shared" si="0"/>
        <v>0.589046405673146</v>
      </c>
      <c r="E22" s="21">
        <f t="shared" si="1"/>
        <v>0.4507581803671189</v>
      </c>
    </row>
    <row r="23" spans="1:5" ht="22.5">
      <c r="A23" s="32" t="s">
        <v>22</v>
      </c>
      <c r="B23" s="31">
        <v>118</v>
      </c>
      <c r="C23" s="31">
        <v>181.39999999999998</v>
      </c>
      <c r="D23" s="31">
        <f t="shared" si="0"/>
        <v>0.18745273966944773</v>
      </c>
      <c r="E23" s="21">
        <f t="shared" si="1"/>
        <v>0.2895450917797286</v>
      </c>
    </row>
    <row r="24" spans="1:5" ht="15">
      <c r="A24" s="30" t="s">
        <v>23</v>
      </c>
      <c r="B24" s="31">
        <v>320.6</v>
      </c>
      <c r="C24" s="31">
        <v>468.2</v>
      </c>
      <c r="D24" s="31">
        <f t="shared" si="0"/>
        <v>0.5092995621866521</v>
      </c>
      <c r="E24" s="21">
        <f t="shared" si="1"/>
        <v>0.7473264166001596</v>
      </c>
    </row>
    <row r="25" spans="1:7" s="36" customFormat="1" ht="36">
      <c r="A25" s="33" t="s">
        <v>24</v>
      </c>
      <c r="B25" s="34">
        <f>SUM(B26:B35)</f>
        <v>65975.6</v>
      </c>
      <c r="C25" s="34">
        <f>SUM(C26:C35)</f>
        <v>73269.79999999999</v>
      </c>
      <c r="D25" s="34">
        <f>SUM(D26:D35)</f>
        <v>100</v>
      </c>
      <c r="E25" s="34">
        <f>SUM(E26:E35)</f>
        <v>100</v>
      </c>
      <c r="F25" s="35"/>
      <c r="G25" s="35"/>
    </row>
    <row r="26" spans="1:5" ht="33.75">
      <c r="A26" s="30" t="s">
        <v>25</v>
      </c>
      <c r="B26" s="21">
        <v>6183.9</v>
      </c>
      <c r="C26" s="21">
        <v>6590.8</v>
      </c>
      <c r="D26" s="21">
        <f>+B26/$B$25%</f>
        <v>9.373010628171626</v>
      </c>
      <c r="E26" s="21">
        <f>+C26/$C$25%</f>
        <v>8.995247700962745</v>
      </c>
    </row>
    <row r="27" spans="1:5" ht="15">
      <c r="A27" s="30" t="s">
        <v>26</v>
      </c>
      <c r="B27" s="21">
        <v>611.2</v>
      </c>
      <c r="C27" s="21">
        <v>650.1999999999999</v>
      </c>
      <c r="D27" s="21">
        <f aca="true" t="shared" si="2" ref="D27:D35">+B27/$B$25%</f>
        <v>0.9264030944773521</v>
      </c>
      <c r="E27" s="21">
        <f aca="true" t="shared" si="3" ref="E27:E34">+C27/$C$25%</f>
        <v>0.8874051792143558</v>
      </c>
    </row>
    <row r="28" spans="1:5" ht="33.75">
      <c r="A28" s="30" t="s">
        <v>27</v>
      </c>
      <c r="B28" s="21">
        <v>4322.200000000001</v>
      </c>
      <c r="C28" s="21">
        <v>4770.4</v>
      </c>
      <c r="D28" s="21">
        <f t="shared" si="2"/>
        <v>6.551209841214025</v>
      </c>
      <c r="E28" s="21">
        <f t="shared" si="3"/>
        <v>6.51073157016943</v>
      </c>
    </row>
    <row r="29" spans="1:5" ht="33.75">
      <c r="A29" s="30" t="s">
        <v>28</v>
      </c>
      <c r="B29" s="21">
        <v>7206.5</v>
      </c>
      <c r="C29" s="21">
        <v>8885.5</v>
      </c>
      <c r="D29" s="21">
        <f t="shared" si="2"/>
        <v>10.922977585652877</v>
      </c>
      <c r="E29" s="21">
        <f t="shared" si="3"/>
        <v>12.127097385280159</v>
      </c>
    </row>
    <row r="30" spans="1:5" ht="22.5">
      <c r="A30" s="30" t="s">
        <v>29</v>
      </c>
      <c r="B30" s="21">
        <v>164.99999999999997</v>
      </c>
      <c r="C30" s="21">
        <v>253.7</v>
      </c>
      <c r="D30" s="21">
        <f t="shared" si="2"/>
        <v>0.25009245842402333</v>
      </c>
      <c r="E30" s="21">
        <f t="shared" si="3"/>
        <v>0.34625452778634586</v>
      </c>
    </row>
    <row r="31" spans="1:5" ht="33.75">
      <c r="A31" s="30" t="s">
        <v>30</v>
      </c>
      <c r="B31" s="21">
        <v>1552.5</v>
      </c>
      <c r="C31" s="21">
        <v>1780.4</v>
      </c>
      <c r="D31" s="21">
        <f t="shared" si="2"/>
        <v>2.3531426769896746</v>
      </c>
      <c r="E31" s="21">
        <f t="shared" si="3"/>
        <v>2.429923379072961</v>
      </c>
    </row>
    <row r="32" spans="1:5" ht="15">
      <c r="A32" s="30" t="s">
        <v>31</v>
      </c>
      <c r="B32" s="21">
        <v>8634.999999999998</v>
      </c>
      <c r="C32" s="21">
        <v>9990.199999999999</v>
      </c>
      <c r="D32" s="21">
        <f t="shared" si="2"/>
        <v>13.088171990857221</v>
      </c>
      <c r="E32" s="21">
        <f t="shared" si="3"/>
        <v>13.634812705917037</v>
      </c>
    </row>
    <row r="33" spans="1:5" ht="33.75">
      <c r="A33" s="30" t="s">
        <v>32</v>
      </c>
      <c r="B33" s="21">
        <v>1839.6</v>
      </c>
      <c r="C33" s="21">
        <v>1733.2</v>
      </c>
      <c r="D33" s="21">
        <f t="shared" si="2"/>
        <v>2.788303554647475</v>
      </c>
      <c r="E33" s="21">
        <f t="shared" si="3"/>
        <v>2.365503932042943</v>
      </c>
    </row>
    <row r="34" spans="1:5" ht="15">
      <c r="A34" s="30" t="s">
        <v>33</v>
      </c>
      <c r="B34" s="21">
        <v>12121.200000000003</v>
      </c>
      <c r="C34" s="21">
        <v>12583.1</v>
      </c>
      <c r="D34" s="21">
        <f t="shared" si="2"/>
        <v>18.372246709389533</v>
      </c>
      <c r="E34" s="21">
        <f t="shared" si="3"/>
        <v>17.17365135430969</v>
      </c>
    </row>
    <row r="35" spans="1:5" ht="15">
      <c r="A35" s="30" t="s">
        <v>34</v>
      </c>
      <c r="B35" s="21">
        <v>23338.5</v>
      </c>
      <c r="C35" s="21">
        <v>26032.299999999996</v>
      </c>
      <c r="D35" s="21">
        <f t="shared" si="2"/>
        <v>35.37444146017618</v>
      </c>
      <c r="E35" s="21">
        <f>+C35/$C$25%</f>
        <v>35.52937226524434</v>
      </c>
    </row>
    <row r="36" spans="1:7" s="36" customFormat="1" ht="35.25" customHeight="1">
      <c r="A36" s="37" t="s">
        <v>35</v>
      </c>
      <c r="B36" s="38">
        <f>+B4-B25</f>
        <v>-3026.4000000000015</v>
      </c>
      <c r="C36" s="38">
        <f>+C4-C25</f>
        <v>-10619.799999999988</v>
      </c>
      <c r="D36" s="39" t="s">
        <v>36</v>
      </c>
      <c r="E36" s="39" t="s">
        <v>36</v>
      </c>
      <c r="F36" s="35"/>
      <c r="G36" s="35"/>
    </row>
    <row r="37" spans="2:3" ht="15">
      <c r="B37" s="3"/>
      <c r="C37" s="3"/>
    </row>
  </sheetData>
  <sheetProtection/>
  <mergeCells count="3">
    <mergeCell ref="A2:A3"/>
    <mergeCell ref="B2:C2"/>
    <mergeCell ref="D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Doina Vudvud</dc:creator>
  <cp:keywords/>
  <dc:description/>
  <cp:lastModifiedBy>Doina Vudvud</cp:lastModifiedBy>
  <dcterms:created xsi:type="dcterms:W3CDTF">2021-12-29T10:54:16Z</dcterms:created>
  <dcterms:modified xsi:type="dcterms:W3CDTF">2021-12-29T10:54:53Z</dcterms:modified>
  <cp:category/>
  <cp:version/>
  <cp:contentType/>
  <cp:contentStatus/>
</cp:coreProperties>
</file>