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Infracțiuni_raioane" sheetId="1" r:id="rId1"/>
    <sheet name="Infracțiuni_tipuri" sheetId="2" r:id="rId2"/>
    <sheet name="Condamnați" sheetId="3" r:id="rId3"/>
    <sheet name="Deținuți" sheetId="4" r:id="rId4"/>
  </sheets>
  <definedNames>
    <definedName name="_Toc253991803" localSheetId="0">'Infracțiuni_raioane'!$A$3</definedName>
  </definedNames>
  <calcPr fullCalcOnLoad="1"/>
</workbook>
</file>

<file path=xl/sharedStrings.xml><?xml version="1.0" encoding="utf-8"?>
<sst xmlns="http://schemas.openxmlformats.org/spreadsheetml/2006/main" count="135" uniqueCount="114">
  <si>
    <t>Anexă</t>
  </si>
  <si>
    <t>Total</t>
  </si>
  <si>
    <t>Mun. CHIŞINĂU</t>
  </si>
  <si>
    <t>NORD</t>
  </si>
  <si>
    <t>mun. Bălţi</t>
  </si>
  <si>
    <t xml:space="preserve">Briceni </t>
  </si>
  <si>
    <t xml:space="preserve">Donduşeni </t>
  </si>
  <si>
    <t xml:space="preserve">Drochia </t>
  </si>
  <si>
    <t xml:space="preserve">Edineţ </t>
  </si>
  <si>
    <t xml:space="preserve">Făleşti </t>
  </si>
  <si>
    <t xml:space="preserve">Floreşti </t>
  </si>
  <si>
    <t xml:space="preserve">Glodeni </t>
  </si>
  <si>
    <t xml:space="preserve">Ocniţa </t>
  </si>
  <si>
    <t xml:space="preserve">Soroca </t>
  </si>
  <si>
    <t>CENTRU</t>
  </si>
  <si>
    <t xml:space="preserve">Anenii Noi </t>
  </si>
  <si>
    <t>Călăraşi</t>
  </si>
  <si>
    <t xml:space="preserve">Criuleni </t>
  </si>
  <si>
    <t xml:space="preserve">Dubăsari </t>
  </si>
  <si>
    <t xml:space="preserve">Ialoveni </t>
  </si>
  <si>
    <t>Nisporeni</t>
  </si>
  <si>
    <t xml:space="preserve">Orhei </t>
  </si>
  <si>
    <t xml:space="preserve">Rezina </t>
  </si>
  <si>
    <t xml:space="preserve">Străşeni </t>
  </si>
  <si>
    <t>Şoldăneşti</t>
  </si>
  <si>
    <t xml:space="preserve">Teleneşti </t>
  </si>
  <si>
    <t>SUD</t>
  </si>
  <si>
    <t xml:space="preserve">Basarabeasca </t>
  </si>
  <si>
    <t xml:space="preserve">Cahul </t>
  </si>
  <si>
    <t>Cantemir</t>
  </si>
  <si>
    <t xml:space="preserve">Căuşeni </t>
  </si>
  <si>
    <t xml:space="preserve">Cimişlia </t>
  </si>
  <si>
    <t xml:space="preserve">Leova </t>
  </si>
  <si>
    <t xml:space="preserve">Ştefan Vodă </t>
  </si>
  <si>
    <t xml:space="preserve">Taraclia </t>
  </si>
  <si>
    <t>UTA GĂGĂUZIA</t>
  </si>
  <si>
    <t xml:space="preserve">            Ungheni</t>
  </si>
  <si>
    <t>Infracţiuni- total</t>
  </si>
  <si>
    <t>inclusiv:</t>
  </si>
  <si>
    <t>excepţional de grave</t>
  </si>
  <si>
    <t>deosebit de grave</t>
  </si>
  <si>
    <t>grave</t>
  </si>
  <si>
    <t>uşoare</t>
  </si>
  <si>
    <t>Infracţiuni înregistrate – total</t>
  </si>
  <si>
    <t>Infracţiuni contra vieţii şi sănătăţii persoanei</t>
  </si>
  <si>
    <t>omor</t>
  </si>
  <si>
    <t>vătămări intenţionate grave</t>
  </si>
  <si>
    <t>Infracţiuni privind viaţa sexuală</t>
  </si>
  <si>
    <t>Infracţiuni contra patrimoniului</t>
  </si>
  <si>
    <t>furturi</t>
  </si>
  <si>
    <t>jafuri</t>
  </si>
  <si>
    <t>escrocherii</t>
  </si>
  <si>
    <t>pungăşii</t>
  </si>
  <si>
    <t>şantaj</t>
  </si>
  <si>
    <t>Infracţiuni contra sănătăţii publice şi convieţuirii sociale</t>
  </si>
  <si>
    <t>Infracţiuni contra familiei şi minorilor</t>
  </si>
  <si>
    <t>violenţă în familie</t>
  </si>
  <si>
    <t>Infracţiuni economice</t>
  </si>
  <si>
    <t>contrabanda</t>
  </si>
  <si>
    <t>fabricarea banilor falşi</t>
  </si>
  <si>
    <t xml:space="preserve">Infracţiuni contra securităţii şi a ordinii publice  </t>
  </si>
  <si>
    <t>total</t>
  </si>
  <si>
    <t>inclusiv minori</t>
  </si>
  <si>
    <t>Total persoane condamnate</t>
  </si>
  <si>
    <t>inclusiv pentru:</t>
  </si>
  <si>
    <t>Omor</t>
  </si>
  <si>
    <t>Viol</t>
  </si>
  <si>
    <t>Furt</t>
  </si>
  <si>
    <t>Jaf</t>
  </si>
  <si>
    <t>Huliganism</t>
  </si>
  <si>
    <t>Infracţiuni legate de droguri</t>
  </si>
  <si>
    <t>Băieţi</t>
  </si>
  <si>
    <t>Fete</t>
  </si>
  <si>
    <t>-</t>
  </si>
  <si>
    <t> 10 457</t>
  </si>
  <si>
    <t>cazuri</t>
  </si>
  <si>
    <t>persoane</t>
  </si>
  <si>
    <t>Femei</t>
  </si>
  <si>
    <t>20-29</t>
  </si>
  <si>
    <t>30-39</t>
  </si>
  <si>
    <t>40-49</t>
  </si>
  <si>
    <t>50-60</t>
  </si>
  <si>
    <t>60 și peste</t>
  </si>
  <si>
    <t>Bărbați</t>
  </si>
  <si>
    <t>Total deținuți</t>
  </si>
  <si>
    <t xml:space="preserve">Râşcani </t>
  </si>
  <si>
    <t xml:space="preserve">Sângerei </t>
  </si>
  <si>
    <t xml:space="preserve">Hânceşti </t>
  </si>
  <si>
    <t>tâlhării</t>
  </si>
  <si>
    <t>Tâlhării</t>
  </si>
  <si>
    <t>până la 20 ani</t>
  </si>
  <si>
    <t>Tabelul 3. Numărul infracţiunilor înregistrate după tipuri, 2015-2019</t>
  </si>
  <si>
    <t>2019 în % faţă de 2018</t>
  </si>
  <si>
    <t>Tabelul 4. Persoane condamnate în funcţie de infracţiunea săvârşită, 2015-2019</t>
  </si>
  <si>
    <t>Tabelul 5. Numărul deţinuţilor pe grupe de vârstă și sexe, 2015-2019</t>
  </si>
  <si>
    <t>mai puţin grave</t>
  </si>
  <si>
    <t>Tabelul 2. Numărul infracţiunilor înregistrate, 2015-2019</t>
  </si>
  <si>
    <t>Alte infracțiuni</t>
  </si>
  <si>
    <t>Infracţiuni  în domeniul transporturilor</t>
  </si>
  <si>
    <t>Infracţiuni contra justiției</t>
  </si>
  <si>
    <t>inclusiv, accidente rutiere</t>
  </si>
  <si>
    <t>inclusiv, violuri</t>
  </si>
  <si>
    <t>Infracţiuni contra autorităților publice</t>
  </si>
  <si>
    <t>inclusiv, infracţiuni legate de droguri</t>
  </si>
  <si>
    <t>trafic de copii</t>
  </si>
  <si>
    <t>inclusiv, huliganism</t>
  </si>
  <si>
    <t>Total infracţiuni (cazuri)</t>
  </si>
  <si>
    <t>inclusiv infracţiuni excepţional de grave, deosebit de grave şi grave (cazuri)</t>
  </si>
  <si>
    <t>Ponderea infracțiunilor în total infracțiuni (%)</t>
  </si>
  <si>
    <t>Ponderea infracțiunilor excepțional de grave, deosebit de grave și grave în total infracțiuni (%)</t>
  </si>
  <si>
    <t>Tabelul 1. Infracţiuni înregistrate pe raioane şi regiuni, în anul 2019</t>
  </si>
  <si>
    <r>
      <t xml:space="preserve">Total </t>
    </r>
    <r>
      <rPr>
        <b/>
        <vertAlign val="superscript"/>
        <sz val="9"/>
        <color indexed="8"/>
        <rFont val="Arial"/>
        <family val="2"/>
      </rPr>
      <t>1</t>
    </r>
  </si>
  <si>
    <r>
      <rPr>
        <i/>
        <vertAlign val="superscript"/>
        <sz val="9"/>
        <color indexed="8"/>
        <rFont val="Arial"/>
        <family val="2"/>
      </rPr>
      <t xml:space="preserve">1 </t>
    </r>
    <r>
      <rPr>
        <i/>
        <sz val="9"/>
        <color indexed="8"/>
        <rFont val="Arial"/>
        <family val="2"/>
      </rPr>
      <t>Numărul infracţiunilor înregistrate de  Centrul pentru Combaterea Traficului de Persoane, Centrul Naţional Anticorupţie, Serviciul Vamal nu pot fi repartizate în profil teritorial.</t>
    </r>
  </si>
  <si>
    <r>
      <t>Tabelul 6</t>
    </r>
    <r>
      <rPr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Numărul minorilor deţinuţi în penitenciarul de tip închis, 2015-2019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</si>
</sst>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i/>
      <vertAlign val="superscript"/>
      <sz val="9"/>
      <color indexed="8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4" fillId="0" borderId="0" xfId="0" applyNumberFormat="1" applyFont="1" applyAlignment="1">
      <alignment horizontal="right" vertical="center" wrapText="1" indent="1"/>
    </xf>
    <xf numFmtId="164" fontId="46" fillId="0" borderId="0" xfId="0" applyNumberFormat="1" applyFont="1" applyAlignment="1">
      <alignment horizontal="right" vertical="center" wrapText="1" indent="1"/>
    </xf>
    <xf numFmtId="3" fontId="6" fillId="0" borderId="0" xfId="0" applyNumberFormat="1" applyFont="1" applyAlignment="1">
      <alignment horizontal="right" vertical="center" wrapText="1" indent="1"/>
    </xf>
    <xf numFmtId="164" fontId="47" fillId="0" borderId="0" xfId="0" applyNumberFormat="1" applyFont="1" applyAlignment="1">
      <alignment horizontal="right" vertical="center" wrapText="1" indent="1"/>
    </xf>
    <xf numFmtId="0" fontId="48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 indent="1"/>
    </xf>
    <xf numFmtId="0" fontId="4" fillId="0" borderId="0" xfId="0" applyFont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wrapText="1" indent="1"/>
    </xf>
    <xf numFmtId="164" fontId="46" fillId="0" borderId="10" xfId="0" applyNumberFormat="1" applyFont="1" applyBorder="1" applyAlignment="1">
      <alignment horizontal="right" vertical="center" wrapText="1" indent="1"/>
    </xf>
    <xf numFmtId="3" fontId="45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 vertical="center" wrapText="1" indent="1"/>
    </xf>
    <xf numFmtId="3" fontId="6" fillId="0" borderId="0" xfId="0" applyNumberFormat="1" applyFont="1" applyFill="1" applyAlignment="1">
      <alignment horizontal="right" vertical="center" wrapText="1" indent="1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 vertical="center" wrapText="1" indent="1"/>
    </xf>
    <xf numFmtId="0" fontId="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164" fontId="4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6" fillId="0" borderId="0" xfId="0" applyNumberFormat="1" applyFont="1" applyFill="1" applyAlignment="1">
      <alignment horizontal="right" vertical="center" wrapText="1" indent="1"/>
    </xf>
    <xf numFmtId="164" fontId="47" fillId="0" borderId="0" xfId="0" applyNumberFormat="1" applyFont="1" applyFill="1" applyAlignment="1">
      <alignment horizontal="right" vertical="center" wrapText="1" indent="1"/>
    </xf>
    <xf numFmtId="3" fontId="50" fillId="0" borderId="0" xfId="0" applyNumberFormat="1" applyFont="1" applyAlignment="1">
      <alignment horizontal="right" indent="1"/>
    </xf>
    <xf numFmtId="3" fontId="45" fillId="0" borderId="0" xfId="0" applyNumberFormat="1" applyFont="1" applyAlignment="1">
      <alignment horizontal="right" indent="1"/>
    </xf>
    <xf numFmtId="3" fontId="6" fillId="0" borderId="0" xfId="0" applyNumberFormat="1" applyFont="1" applyBorder="1" applyAlignment="1">
      <alignment horizontal="right" vertical="center" wrapText="1" indent="1"/>
    </xf>
    <xf numFmtId="164" fontId="47" fillId="0" borderId="0" xfId="0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right" vertical="center" wrapText="1" indent="1"/>
    </xf>
    <xf numFmtId="3" fontId="50" fillId="0" borderId="0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vertical="center" wrapText="1" indent="1"/>
    </xf>
    <xf numFmtId="164" fontId="46" fillId="0" borderId="0" xfId="0" applyNumberFormat="1" applyFont="1" applyFill="1" applyBorder="1" applyAlignment="1">
      <alignment horizontal="right" vertical="center" wrapText="1" indent="1"/>
    </xf>
    <xf numFmtId="3" fontId="50" fillId="0" borderId="10" xfId="0" applyNumberFormat="1" applyFont="1" applyBorder="1" applyAlignment="1">
      <alignment horizontal="right" indent="1"/>
    </xf>
    <xf numFmtId="165" fontId="50" fillId="0" borderId="10" xfId="0" applyNumberFormat="1" applyFont="1" applyBorder="1" applyAlignment="1">
      <alignment horizontal="right" indent="1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45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45" fillId="0" borderId="0" xfId="0" applyNumberFormat="1" applyFont="1" applyBorder="1" applyAlignment="1">
      <alignment horizontal="right" indent="1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50" fillId="0" borderId="0" xfId="0" applyFont="1" applyAlignment="1">
      <alignment horizontal="right" vertical="center" wrapText="1" indent="2"/>
    </xf>
    <xf numFmtId="0" fontId="50" fillId="0" borderId="0" xfId="0" applyFont="1" applyAlignment="1">
      <alignment horizontal="right" indent="1"/>
    </xf>
    <xf numFmtId="0" fontId="50" fillId="0" borderId="0" xfId="0" applyFont="1" applyAlignment="1">
      <alignment horizontal="right" vertical="center" wrapText="1" indent="1"/>
    </xf>
    <xf numFmtId="0" fontId="45" fillId="0" borderId="0" xfId="0" applyFont="1" applyAlignment="1">
      <alignment horizontal="right" vertical="center" wrapText="1" indent="2"/>
    </xf>
    <xf numFmtId="0" fontId="45" fillId="0" borderId="0" xfId="0" applyFont="1" applyAlignment="1">
      <alignment horizontal="right" indent="1"/>
    </xf>
    <xf numFmtId="0" fontId="45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49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NumberFormat="1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right" vertical="center" wrapText="1" indent="2"/>
    </xf>
    <xf numFmtId="0" fontId="50" fillId="0" borderId="0" xfId="0" applyFont="1" applyBorder="1" applyAlignment="1">
      <alignment horizontal="right" indent="1"/>
    </xf>
    <xf numFmtId="0" fontId="50" fillId="0" borderId="0" xfId="0" applyFont="1" applyBorder="1" applyAlignment="1">
      <alignment horizontal="right" vertical="center" wrapText="1" indent="1"/>
    </xf>
    <xf numFmtId="0" fontId="45" fillId="0" borderId="0" xfId="0" applyFont="1" applyBorder="1" applyAlignment="1">
      <alignment horizontal="right" vertical="center" wrapText="1" indent="2"/>
    </xf>
    <xf numFmtId="0" fontId="45" fillId="0" borderId="0" xfId="0" applyFont="1" applyBorder="1" applyAlignment="1">
      <alignment horizontal="right" indent="1"/>
    </xf>
    <xf numFmtId="0" fontId="45" fillId="0" borderId="0" xfId="0" applyFont="1" applyBorder="1" applyAlignment="1">
      <alignment horizontal="right" vertical="center" wrapText="1" indent="1"/>
    </xf>
    <xf numFmtId="0" fontId="50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45" fillId="0" borderId="12" xfId="0" applyFont="1" applyBorder="1" applyAlignment="1">
      <alignment horizontal="left" vertical="center" wrapText="1" indent="4"/>
    </xf>
    <xf numFmtId="0" fontId="45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 indent="2"/>
    </xf>
    <xf numFmtId="0" fontId="45" fillId="0" borderId="13" xfId="0" applyFont="1" applyBorder="1" applyAlignment="1">
      <alignment horizontal="left" vertical="center" wrapText="1" indent="2"/>
    </xf>
    <xf numFmtId="3" fontId="6" fillId="0" borderId="14" xfId="0" applyNumberFormat="1" applyFont="1" applyFill="1" applyBorder="1" applyAlignment="1">
      <alignment horizontal="right" vertical="center" wrapText="1" indent="1"/>
    </xf>
    <xf numFmtId="0" fontId="6" fillId="0" borderId="10" xfId="0" applyFont="1" applyBorder="1" applyAlignment="1">
      <alignment horizontal="right" vertical="center" wrapText="1" indent="1"/>
    </xf>
    <xf numFmtId="3" fontId="6" fillId="0" borderId="10" xfId="0" applyNumberFormat="1" applyFont="1" applyBorder="1" applyAlignment="1">
      <alignment horizontal="right" vertical="center" wrapText="1" indent="1"/>
    </xf>
    <xf numFmtId="0" fontId="4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2"/>
    </xf>
    <xf numFmtId="0" fontId="50" fillId="0" borderId="13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 inden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 indent="1"/>
    </xf>
    <xf numFmtId="3" fontId="6" fillId="0" borderId="10" xfId="0" applyNumberFormat="1" applyFont="1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7" fillId="0" borderId="18" xfId="0" applyNumberFormat="1" applyFont="1" applyBorder="1" applyAlignment="1">
      <alignment horizontal="center"/>
    </xf>
    <xf numFmtId="0" fontId="47" fillId="0" borderId="19" xfId="0" applyNumberFormat="1" applyFont="1" applyBorder="1" applyAlignment="1">
      <alignment horizontal="center"/>
    </xf>
    <xf numFmtId="49" fontId="45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5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right" vertical="center" wrapText="1" indent="2"/>
    </xf>
    <xf numFmtId="0" fontId="45" fillId="0" borderId="10" xfId="0" applyFont="1" applyBorder="1" applyAlignment="1">
      <alignment horizontal="right" vertical="center" wrapText="1" indent="1"/>
    </xf>
    <xf numFmtId="0" fontId="50" fillId="0" borderId="12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 indent="1"/>
    </xf>
    <xf numFmtId="3" fontId="45" fillId="0" borderId="10" xfId="0" applyNumberFormat="1" applyFont="1" applyBorder="1" applyAlignment="1">
      <alignment horizontal="right" indent="1"/>
    </xf>
    <xf numFmtId="0" fontId="45" fillId="0" borderId="1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17.140625" style="1" customWidth="1"/>
    <col min="2" max="2" width="15.421875" style="1" customWidth="1"/>
    <col min="3" max="3" width="20.00390625" style="1" customWidth="1"/>
    <col min="4" max="4" width="14.00390625" style="1" customWidth="1"/>
    <col min="5" max="5" width="15.57421875" style="1" customWidth="1"/>
    <col min="6" max="16384" width="9.140625" style="1" customWidth="1"/>
  </cols>
  <sheetData>
    <row r="1" spans="1:5" ht="12">
      <c r="A1" s="113" t="s">
        <v>0</v>
      </c>
      <c r="B1" s="113"/>
      <c r="C1" s="113"/>
      <c r="D1" s="113"/>
      <c r="E1" s="113"/>
    </row>
    <row r="2" spans="1:5" ht="21.75" customHeight="1">
      <c r="A2" s="112" t="s">
        <v>110</v>
      </c>
      <c r="B2" s="112"/>
      <c r="C2" s="112"/>
      <c r="D2" s="112"/>
      <c r="E2" s="112"/>
    </row>
    <row r="3" spans="1:5" ht="88.5" customHeight="1">
      <c r="A3" s="95"/>
      <c r="B3" s="92" t="s">
        <v>106</v>
      </c>
      <c r="C3" s="92" t="s">
        <v>107</v>
      </c>
      <c r="D3" s="127" t="s">
        <v>108</v>
      </c>
      <c r="E3" s="128" t="s">
        <v>109</v>
      </c>
    </row>
    <row r="4" spans="1:5" ht="13.5">
      <c r="A4" s="76" t="s">
        <v>111</v>
      </c>
      <c r="B4" s="2">
        <v>31657</v>
      </c>
      <c r="C4" s="2">
        <v>5620</v>
      </c>
      <c r="D4" s="3">
        <f aca="true" t="shared" si="0" ref="D4:D42">B4/$B$4*100</f>
        <v>100</v>
      </c>
      <c r="E4" s="3">
        <v>17.7</v>
      </c>
    </row>
    <row r="5" spans="1:9" ht="15" customHeight="1">
      <c r="A5" s="77" t="s">
        <v>2</v>
      </c>
      <c r="B5" s="4">
        <v>10473</v>
      </c>
      <c r="C5" s="4">
        <v>1868</v>
      </c>
      <c r="D5" s="5">
        <f t="shared" si="0"/>
        <v>33.08273051773699</v>
      </c>
      <c r="E5" s="5">
        <f>C5/B5*100</f>
        <v>17.836341067506922</v>
      </c>
      <c r="H5" s="6"/>
      <c r="I5" s="6"/>
    </row>
    <row r="6" spans="1:9" ht="12">
      <c r="A6" s="78" t="s">
        <v>3</v>
      </c>
      <c r="B6" s="2">
        <f>B7+B8+B9+B10+B11+B12+B13+B14+B15+B16+B17+B18</f>
        <v>6801</v>
      </c>
      <c r="C6" s="2">
        <f>C7+C8+C9+C10+C11+C12+C13+C14+C15+C16+C17+C18</f>
        <v>1012</v>
      </c>
      <c r="D6" s="3">
        <f t="shared" si="0"/>
        <v>21.48340019584926</v>
      </c>
      <c r="E6" s="3">
        <f>C6/B6*100</f>
        <v>14.880164681664462</v>
      </c>
      <c r="H6" s="7"/>
      <c r="I6" s="7"/>
    </row>
    <row r="7" spans="1:9" ht="12">
      <c r="A7" s="79" t="s">
        <v>4</v>
      </c>
      <c r="B7" s="4">
        <v>1669</v>
      </c>
      <c r="C7" s="8">
        <v>296</v>
      </c>
      <c r="D7" s="5">
        <f t="shared" si="0"/>
        <v>5.272135704583505</v>
      </c>
      <c r="E7" s="5">
        <f>C7/B7*100</f>
        <v>17.73517076093469</v>
      </c>
      <c r="H7" s="7"/>
      <c r="I7" s="7"/>
    </row>
    <row r="8" spans="1:9" ht="12">
      <c r="A8" s="79" t="s">
        <v>5</v>
      </c>
      <c r="B8" s="8">
        <v>475</v>
      </c>
      <c r="C8" s="8">
        <v>69</v>
      </c>
      <c r="D8" s="5">
        <f t="shared" si="0"/>
        <v>1.5004580345579177</v>
      </c>
      <c r="E8" s="5">
        <f aca="true" t="shared" si="1" ref="E8:E41">C8/B8*100</f>
        <v>14.526315789473685</v>
      </c>
      <c r="H8" s="7"/>
      <c r="I8" s="7"/>
    </row>
    <row r="9" spans="1:9" ht="12">
      <c r="A9" s="79" t="s">
        <v>6</v>
      </c>
      <c r="B9" s="8">
        <v>327</v>
      </c>
      <c r="C9" s="8">
        <v>39</v>
      </c>
      <c r="D9" s="5">
        <f t="shared" si="0"/>
        <v>1.0329468995798718</v>
      </c>
      <c r="E9" s="5">
        <f t="shared" si="1"/>
        <v>11.926605504587156</v>
      </c>
      <c r="H9" s="7"/>
      <c r="I9" s="7"/>
    </row>
    <row r="10" spans="1:9" ht="12">
      <c r="A10" s="79" t="s">
        <v>7</v>
      </c>
      <c r="B10" s="8">
        <v>627</v>
      </c>
      <c r="C10" s="8">
        <v>87</v>
      </c>
      <c r="D10" s="5">
        <f t="shared" si="0"/>
        <v>1.9806046056164515</v>
      </c>
      <c r="E10" s="5">
        <f>C10/B10*100</f>
        <v>13.875598086124402</v>
      </c>
      <c r="H10" s="7"/>
      <c r="I10" s="7"/>
    </row>
    <row r="11" spans="1:9" ht="12">
      <c r="A11" s="79" t="s">
        <v>8</v>
      </c>
      <c r="B11" s="8">
        <v>567</v>
      </c>
      <c r="C11" s="8">
        <v>88</v>
      </c>
      <c r="D11" s="5">
        <f t="shared" si="0"/>
        <v>1.7910730644091353</v>
      </c>
      <c r="E11" s="5">
        <f t="shared" si="1"/>
        <v>15.520282186948853</v>
      </c>
      <c r="H11" s="7"/>
      <c r="I11" s="7"/>
    </row>
    <row r="12" spans="1:9" ht="12">
      <c r="A12" s="79" t="s">
        <v>9</v>
      </c>
      <c r="B12" s="8">
        <v>456</v>
      </c>
      <c r="C12" s="8">
        <v>80</v>
      </c>
      <c r="D12" s="5">
        <f t="shared" si="0"/>
        <v>1.440439713175601</v>
      </c>
      <c r="E12" s="5">
        <f t="shared" si="1"/>
        <v>17.543859649122805</v>
      </c>
      <c r="H12" s="7"/>
      <c r="I12" s="7"/>
    </row>
    <row r="13" spans="1:9" ht="12">
      <c r="A13" s="79" t="s">
        <v>10</v>
      </c>
      <c r="B13" s="8">
        <v>629</v>
      </c>
      <c r="C13" s="8">
        <v>56</v>
      </c>
      <c r="D13" s="5">
        <f t="shared" si="0"/>
        <v>1.986922323656695</v>
      </c>
      <c r="E13" s="5">
        <f t="shared" si="1"/>
        <v>8.90302066772655</v>
      </c>
      <c r="H13" s="6"/>
      <c r="I13" s="6"/>
    </row>
    <row r="14" spans="1:9" ht="12">
      <c r="A14" s="79" t="s">
        <v>11</v>
      </c>
      <c r="B14" s="8">
        <v>302</v>
      </c>
      <c r="C14" s="8">
        <v>45</v>
      </c>
      <c r="D14" s="5">
        <f t="shared" si="0"/>
        <v>0.9539754240768235</v>
      </c>
      <c r="E14" s="5">
        <f t="shared" si="1"/>
        <v>14.90066225165563</v>
      </c>
      <c r="H14" s="6"/>
      <c r="I14" s="6"/>
    </row>
    <row r="15" spans="1:9" ht="12">
      <c r="A15" s="79" t="s">
        <v>12</v>
      </c>
      <c r="B15" s="8">
        <v>280</v>
      </c>
      <c r="C15" s="8">
        <v>35</v>
      </c>
      <c r="D15" s="5">
        <f t="shared" si="0"/>
        <v>0.8844805256341409</v>
      </c>
      <c r="E15" s="5">
        <f t="shared" si="1"/>
        <v>12.5</v>
      </c>
      <c r="H15" s="6"/>
      <c r="I15" s="6"/>
    </row>
    <row r="16" spans="1:9" ht="12">
      <c r="A16" s="79" t="s">
        <v>85</v>
      </c>
      <c r="B16" s="8">
        <v>423</v>
      </c>
      <c r="C16" s="8">
        <v>46</v>
      </c>
      <c r="D16" s="5">
        <f t="shared" si="0"/>
        <v>1.336197365511577</v>
      </c>
      <c r="E16" s="5">
        <f t="shared" si="1"/>
        <v>10.874704491725769</v>
      </c>
      <c r="H16" s="6"/>
      <c r="I16" s="6"/>
    </row>
    <row r="17" spans="1:9" ht="12">
      <c r="A17" s="79" t="s">
        <v>86</v>
      </c>
      <c r="B17" s="8">
        <v>441</v>
      </c>
      <c r="C17" s="8">
        <v>76</v>
      </c>
      <c r="D17" s="5">
        <f t="shared" si="0"/>
        <v>1.393056827873772</v>
      </c>
      <c r="E17" s="5">
        <f t="shared" si="1"/>
        <v>17.233560090702948</v>
      </c>
      <c r="H17" s="7"/>
      <c r="I17" s="7"/>
    </row>
    <row r="18" spans="1:5" ht="12">
      <c r="A18" s="79" t="s">
        <v>13</v>
      </c>
      <c r="B18" s="8">
        <v>605</v>
      </c>
      <c r="C18" s="8">
        <v>95</v>
      </c>
      <c r="D18" s="5">
        <f t="shared" si="0"/>
        <v>1.9111097071737688</v>
      </c>
      <c r="E18" s="5">
        <f t="shared" si="1"/>
        <v>15.702479338842975</v>
      </c>
    </row>
    <row r="19" spans="1:5" ht="12">
      <c r="A19" s="78" t="s">
        <v>14</v>
      </c>
      <c r="B19" s="2">
        <f>B20+B21+B22+B23+B24+B25+B26+B27+B28+B29+B30+B31+B32</f>
        <v>6754</v>
      </c>
      <c r="C19" s="2">
        <f>C20+C21+C22+C23+C24+C25+C26+C27+C28+C29+C30+C31+C32</f>
        <v>1081</v>
      </c>
      <c r="D19" s="3">
        <f t="shared" si="0"/>
        <v>21.33493382190353</v>
      </c>
      <c r="E19" s="3">
        <f>C19/B19*100</f>
        <v>16.005330174711283</v>
      </c>
    </row>
    <row r="20" spans="1:5" ht="12">
      <c r="A20" s="79" t="s">
        <v>15</v>
      </c>
      <c r="B20" s="8">
        <v>539</v>
      </c>
      <c r="C20" s="8">
        <v>82</v>
      </c>
      <c r="D20" s="5">
        <f t="shared" si="0"/>
        <v>1.7026250118457213</v>
      </c>
      <c r="E20" s="5">
        <f t="shared" si="1"/>
        <v>15.213358070500927</v>
      </c>
    </row>
    <row r="21" spans="1:5" ht="12">
      <c r="A21" s="79" t="s">
        <v>16</v>
      </c>
      <c r="B21" s="8">
        <v>394</v>
      </c>
      <c r="C21" s="8">
        <v>57</v>
      </c>
      <c r="D21" s="5">
        <f t="shared" si="0"/>
        <v>1.2445904539280412</v>
      </c>
      <c r="E21" s="5">
        <f t="shared" si="1"/>
        <v>14.467005076142131</v>
      </c>
    </row>
    <row r="22" spans="1:5" ht="12">
      <c r="A22" s="79" t="s">
        <v>17</v>
      </c>
      <c r="B22" s="8">
        <v>644</v>
      </c>
      <c r="C22" s="8">
        <v>111</v>
      </c>
      <c r="D22" s="5">
        <f t="shared" si="0"/>
        <v>2.034305208958524</v>
      </c>
      <c r="E22" s="5">
        <f t="shared" si="1"/>
        <v>17.236024844720497</v>
      </c>
    </row>
    <row r="23" spans="1:5" ht="12">
      <c r="A23" s="79" t="s">
        <v>18</v>
      </c>
      <c r="B23" s="8">
        <v>172</v>
      </c>
      <c r="C23" s="8">
        <v>32</v>
      </c>
      <c r="D23" s="5">
        <f t="shared" si="0"/>
        <v>0.5433237514609723</v>
      </c>
      <c r="E23" s="5">
        <f t="shared" si="1"/>
        <v>18.6046511627907</v>
      </c>
    </row>
    <row r="24" spans="1:5" ht="12">
      <c r="A24" s="79" t="s">
        <v>87</v>
      </c>
      <c r="B24" s="8">
        <v>752</v>
      </c>
      <c r="C24" s="8">
        <v>115</v>
      </c>
      <c r="D24" s="5">
        <f t="shared" si="0"/>
        <v>2.375461983131693</v>
      </c>
      <c r="E24" s="5">
        <f t="shared" si="1"/>
        <v>15.292553191489361</v>
      </c>
    </row>
    <row r="25" spans="1:5" ht="12">
      <c r="A25" s="79" t="s">
        <v>19</v>
      </c>
      <c r="B25" s="4">
        <v>779</v>
      </c>
      <c r="C25" s="8">
        <v>128</v>
      </c>
      <c r="D25" s="5">
        <f t="shared" si="0"/>
        <v>2.460751176674985</v>
      </c>
      <c r="E25" s="5">
        <f t="shared" si="1"/>
        <v>16.43132220795892</v>
      </c>
    </row>
    <row r="26" spans="1:5" ht="12">
      <c r="A26" s="79" t="s">
        <v>20</v>
      </c>
      <c r="B26" s="8">
        <v>398</v>
      </c>
      <c r="C26" s="8">
        <v>71</v>
      </c>
      <c r="D26" s="5">
        <f t="shared" si="0"/>
        <v>1.257225890008529</v>
      </c>
      <c r="E26" s="5">
        <f t="shared" si="1"/>
        <v>17.839195979899497</v>
      </c>
    </row>
    <row r="27" spans="1:5" ht="12">
      <c r="A27" s="79" t="s">
        <v>21</v>
      </c>
      <c r="B27" s="4">
        <v>879</v>
      </c>
      <c r="C27" s="8">
        <v>136</v>
      </c>
      <c r="D27" s="5">
        <f t="shared" si="0"/>
        <v>2.776637078687178</v>
      </c>
      <c r="E27" s="5">
        <f t="shared" si="1"/>
        <v>15.47212741751991</v>
      </c>
    </row>
    <row r="28" spans="1:5" ht="12">
      <c r="A28" s="79" t="s">
        <v>22</v>
      </c>
      <c r="B28" s="8">
        <v>303</v>
      </c>
      <c r="C28" s="8">
        <v>55</v>
      </c>
      <c r="D28" s="5">
        <f t="shared" si="0"/>
        <v>0.9571342830969453</v>
      </c>
      <c r="E28" s="5">
        <f t="shared" si="1"/>
        <v>18.151815181518153</v>
      </c>
    </row>
    <row r="29" spans="1:5" ht="12">
      <c r="A29" s="79" t="s">
        <v>23</v>
      </c>
      <c r="B29" s="8">
        <v>541</v>
      </c>
      <c r="C29" s="8">
        <v>78</v>
      </c>
      <c r="D29" s="5">
        <f t="shared" si="0"/>
        <v>1.7089427298859654</v>
      </c>
      <c r="E29" s="5">
        <f t="shared" si="1"/>
        <v>14.417744916820702</v>
      </c>
    </row>
    <row r="30" spans="1:5" ht="12">
      <c r="A30" s="79" t="s">
        <v>24</v>
      </c>
      <c r="B30" s="8">
        <v>281</v>
      </c>
      <c r="C30" s="8">
        <v>37</v>
      </c>
      <c r="D30" s="5">
        <f t="shared" si="0"/>
        <v>0.887639384654263</v>
      </c>
      <c r="E30" s="5">
        <f t="shared" si="1"/>
        <v>13.167259786476867</v>
      </c>
    </row>
    <row r="31" spans="1:5" ht="12">
      <c r="A31" s="79" t="s">
        <v>25</v>
      </c>
      <c r="B31" s="8">
        <v>438</v>
      </c>
      <c r="C31" s="8">
        <v>84</v>
      </c>
      <c r="D31" s="5">
        <f t="shared" si="0"/>
        <v>1.3835802508134063</v>
      </c>
      <c r="E31" s="5">
        <f t="shared" si="1"/>
        <v>19.17808219178082</v>
      </c>
    </row>
    <row r="32" spans="1:5" ht="12">
      <c r="A32" s="80" t="s">
        <v>36</v>
      </c>
      <c r="B32" s="8">
        <v>634</v>
      </c>
      <c r="C32" s="8">
        <v>95</v>
      </c>
      <c r="D32" s="5">
        <f t="shared" si="0"/>
        <v>2.002716618757305</v>
      </c>
      <c r="E32" s="5">
        <f t="shared" si="1"/>
        <v>14.98422712933754</v>
      </c>
    </row>
    <row r="33" spans="1:5" ht="12">
      <c r="A33" s="78" t="s">
        <v>26</v>
      </c>
      <c r="B33" s="2">
        <f>B34+B35+B36+B37+B38+B39+B40+B41</f>
        <v>3999</v>
      </c>
      <c r="C33" s="9">
        <f>C34+C35+C36+C37+C38+C39+C40+C41</f>
        <v>581</v>
      </c>
      <c r="D33" s="3">
        <f t="shared" si="0"/>
        <v>12.632277221467605</v>
      </c>
      <c r="E33" s="3">
        <f>C33/B33*100</f>
        <v>14.528632158039509</v>
      </c>
    </row>
    <row r="34" spans="1:5" ht="15.75" customHeight="1">
      <c r="A34" s="79" t="s">
        <v>27</v>
      </c>
      <c r="B34" s="8">
        <v>179</v>
      </c>
      <c r="C34" s="8">
        <v>34</v>
      </c>
      <c r="D34" s="5">
        <f t="shared" si="0"/>
        <v>0.5654357646018259</v>
      </c>
      <c r="E34" s="5">
        <f t="shared" si="1"/>
        <v>18.994413407821227</v>
      </c>
    </row>
    <row r="35" spans="1:5" ht="12">
      <c r="A35" s="79" t="s">
        <v>28</v>
      </c>
      <c r="B35" s="4">
        <v>1166</v>
      </c>
      <c r="C35" s="8">
        <v>107</v>
      </c>
      <c r="D35" s="5">
        <f t="shared" si="0"/>
        <v>3.683229617462173</v>
      </c>
      <c r="E35" s="5">
        <f>C35/B35*100</f>
        <v>9.176672384219554</v>
      </c>
    </row>
    <row r="36" spans="1:5" ht="12">
      <c r="A36" s="79" t="s">
        <v>29</v>
      </c>
      <c r="B36" s="8">
        <v>547</v>
      </c>
      <c r="C36" s="8">
        <v>89</v>
      </c>
      <c r="D36" s="5">
        <f t="shared" si="0"/>
        <v>1.7278958840066967</v>
      </c>
      <c r="E36" s="5">
        <f t="shared" si="1"/>
        <v>16.270566727605118</v>
      </c>
    </row>
    <row r="37" spans="1:5" ht="12">
      <c r="A37" s="79" t="s">
        <v>30</v>
      </c>
      <c r="B37" s="8">
        <v>622</v>
      </c>
      <c r="C37" s="8">
        <v>127</v>
      </c>
      <c r="D37" s="5">
        <f t="shared" si="0"/>
        <v>1.9648103105158417</v>
      </c>
      <c r="E37" s="5">
        <f t="shared" si="1"/>
        <v>20.418006430868168</v>
      </c>
    </row>
    <row r="38" spans="1:5" ht="12">
      <c r="A38" s="79" t="s">
        <v>31</v>
      </c>
      <c r="B38" s="8">
        <v>417</v>
      </c>
      <c r="C38" s="8">
        <v>68</v>
      </c>
      <c r="D38" s="5">
        <f t="shared" si="0"/>
        <v>1.3172442113908456</v>
      </c>
      <c r="E38" s="5">
        <f t="shared" si="1"/>
        <v>16.30695443645084</v>
      </c>
    </row>
    <row r="39" spans="1:5" ht="12">
      <c r="A39" s="79" t="s">
        <v>32</v>
      </c>
      <c r="B39" s="8">
        <v>337</v>
      </c>
      <c r="C39" s="8">
        <v>44</v>
      </c>
      <c r="D39" s="5">
        <f t="shared" si="0"/>
        <v>1.064535489781091</v>
      </c>
      <c r="E39" s="5">
        <f t="shared" si="1"/>
        <v>13.056379821958458</v>
      </c>
    </row>
    <row r="40" spans="1:5" ht="14.25" customHeight="1">
      <c r="A40" s="79" t="s">
        <v>33</v>
      </c>
      <c r="B40" s="8">
        <v>470</v>
      </c>
      <c r="C40" s="8">
        <v>79</v>
      </c>
      <c r="D40" s="5">
        <f t="shared" si="0"/>
        <v>1.4846637394573081</v>
      </c>
      <c r="E40" s="5">
        <f t="shared" si="1"/>
        <v>16.80851063829787</v>
      </c>
    </row>
    <row r="41" spans="1:5" ht="12">
      <c r="A41" s="79" t="s">
        <v>34</v>
      </c>
      <c r="B41" s="8">
        <v>261</v>
      </c>
      <c r="C41" s="8">
        <v>33</v>
      </c>
      <c r="D41" s="5">
        <f t="shared" si="0"/>
        <v>0.8244622042518243</v>
      </c>
      <c r="E41" s="5">
        <f t="shared" si="1"/>
        <v>12.643678160919542</v>
      </c>
    </row>
    <row r="42" spans="1:5" ht="18.75" customHeight="1">
      <c r="A42" s="81" t="s">
        <v>35</v>
      </c>
      <c r="B42" s="10">
        <v>1122</v>
      </c>
      <c r="C42" s="11">
        <v>149</v>
      </c>
      <c r="D42" s="12">
        <f t="shared" si="0"/>
        <v>3.5442398205768075</v>
      </c>
      <c r="E42" s="12">
        <f>C42/B42*100</f>
        <v>13.279857397504458</v>
      </c>
    </row>
    <row r="43" ht="15" customHeight="1">
      <c r="B43" s="13"/>
    </row>
    <row r="44" spans="1:5" ht="15" customHeight="1">
      <c r="A44" s="112" t="s">
        <v>112</v>
      </c>
      <c r="B44" s="112"/>
      <c r="C44" s="112"/>
      <c r="D44" s="112"/>
      <c r="E44" s="112"/>
    </row>
    <row r="45" spans="1:5" ht="16.5" customHeight="1">
      <c r="A45" s="112"/>
      <c r="B45" s="112"/>
      <c r="C45" s="112"/>
      <c r="D45" s="112"/>
      <c r="E45" s="112"/>
    </row>
  </sheetData>
  <sheetProtection/>
  <mergeCells count="3">
    <mergeCell ref="A2:E2"/>
    <mergeCell ref="A1:E1"/>
    <mergeCell ref="A44:E45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6.28125" style="1" customWidth="1"/>
    <col min="2" max="16384" width="9.140625" style="1" customWidth="1"/>
  </cols>
  <sheetData>
    <row r="2" spans="1:6" ht="12">
      <c r="A2" s="66" t="s">
        <v>96</v>
      </c>
      <c r="B2" s="61"/>
      <c r="C2" s="61"/>
      <c r="D2" s="61"/>
      <c r="E2" s="61"/>
      <c r="F2" s="60" t="s">
        <v>75</v>
      </c>
    </row>
    <row r="3" spans="1:6" ht="12">
      <c r="A3" s="91"/>
      <c r="B3" s="88">
        <v>2015</v>
      </c>
      <c r="C3" s="92">
        <v>2016</v>
      </c>
      <c r="D3" s="92">
        <v>2017</v>
      </c>
      <c r="E3" s="92">
        <v>2018</v>
      </c>
      <c r="F3" s="93">
        <v>2019</v>
      </c>
    </row>
    <row r="4" spans="1:6" ht="12">
      <c r="A4" s="82" t="s">
        <v>37</v>
      </c>
      <c r="B4" s="14">
        <v>39782</v>
      </c>
      <c r="C4" s="2">
        <v>41921</v>
      </c>
      <c r="D4" s="2">
        <v>35581</v>
      </c>
      <c r="E4" s="2">
        <v>32035</v>
      </c>
      <c r="F4" s="2">
        <v>31657</v>
      </c>
    </row>
    <row r="5" spans="1:6" ht="12">
      <c r="A5" s="77" t="s">
        <v>38</v>
      </c>
      <c r="B5" s="15"/>
      <c r="C5" s="8"/>
      <c r="D5" s="2"/>
      <c r="E5" s="16"/>
      <c r="F5" s="16"/>
    </row>
    <row r="6" spans="1:6" ht="12">
      <c r="A6" s="83" t="s">
        <v>39</v>
      </c>
      <c r="B6" s="15">
        <v>193</v>
      </c>
      <c r="C6" s="8">
        <v>194</v>
      </c>
      <c r="D6" s="17">
        <v>179</v>
      </c>
      <c r="E6" s="17">
        <v>202</v>
      </c>
      <c r="F6" s="17">
        <v>208</v>
      </c>
    </row>
    <row r="7" spans="1:6" ht="12">
      <c r="A7" s="83" t="s">
        <v>40</v>
      </c>
      <c r="B7" s="15">
        <v>1233</v>
      </c>
      <c r="C7" s="4">
        <v>1204</v>
      </c>
      <c r="D7" s="17">
        <v>919</v>
      </c>
      <c r="E7" s="17">
        <v>816</v>
      </c>
      <c r="F7" s="17">
        <v>782</v>
      </c>
    </row>
    <row r="8" spans="1:6" ht="12">
      <c r="A8" s="83" t="s">
        <v>41</v>
      </c>
      <c r="B8" s="15">
        <v>6720</v>
      </c>
      <c r="C8" s="4">
        <v>6950</v>
      </c>
      <c r="D8" s="4">
        <v>6549</v>
      </c>
      <c r="E8" s="4">
        <v>6107</v>
      </c>
      <c r="F8" s="4">
        <v>4630</v>
      </c>
    </row>
    <row r="9" spans="1:6" ht="12">
      <c r="A9" s="83" t="s">
        <v>95</v>
      </c>
      <c r="B9" s="15">
        <v>21357</v>
      </c>
      <c r="C9" s="4">
        <v>23116</v>
      </c>
      <c r="D9" s="4">
        <v>19255</v>
      </c>
      <c r="E9" s="4">
        <v>17473</v>
      </c>
      <c r="F9" s="4">
        <v>18052</v>
      </c>
    </row>
    <row r="10" spans="1:6" ht="12">
      <c r="A10" s="84" t="s">
        <v>42</v>
      </c>
      <c r="B10" s="85">
        <v>10279</v>
      </c>
      <c r="C10" s="86" t="s">
        <v>74</v>
      </c>
      <c r="D10" s="87">
        <v>8679</v>
      </c>
      <c r="E10" s="87">
        <v>7437</v>
      </c>
      <c r="F10" s="87">
        <v>7985</v>
      </c>
    </row>
    <row r="11" spans="2:6" ht="12">
      <c r="B11" s="13"/>
      <c r="C11" s="13"/>
      <c r="D11" s="13"/>
      <c r="E11" s="13"/>
      <c r="F11" s="13"/>
    </row>
    <row r="12" ht="12">
      <c r="A12" s="18" t="s">
        <v>91</v>
      </c>
    </row>
    <row r="13" spans="1:7" ht="12">
      <c r="A13" s="19"/>
      <c r="F13" s="61"/>
      <c r="G13" s="20" t="s">
        <v>75</v>
      </c>
    </row>
    <row r="14" spans="1:7" ht="36">
      <c r="A14" s="95"/>
      <c r="B14" s="95">
        <v>2015</v>
      </c>
      <c r="C14" s="92">
        <v>2016</v>
      </c>
      <c r="D14" s="92">
        <v>2017</v>
      </c>
      <c r="E14" s="92">
        <v>2018</v>
      </c>
      <c r="F14" s="92">
        <v>2019</v>
      </c>
      <c r="G14" s="93" t="s">
        <v>92</v>
      </c>
    </row>
    <row r="15" spans="1:8" ht="12">
      <c r="A15" s="82" t="s">
        <v>43</v>
      </c>
      <c r="B15" s="14">
        <v>39782</v>
      </c>
      <c r="C15" s="2">
        <v>41921</v>
      </c>
      <c r="D15" s="2">
        <v>35581</v>
      </c>
      <c r="E15" s="2">
        <v>32035</v>
      </c>
      <c r="F15" s="2">
        <v>31657</v>
      </c>
      <c r="G15" s="3">
        <v>98.8</v>
      </c>
      <c r="H15" s="21"/>
    </row>
    <row r="16" spans="1:8" ht="12">
      <c r="A16" s="77" t="s">
        <v>38</v>
      </c>
      <c r="B16" s="4"/>
      <c r="C16" s="9"/>
      <c r="D16" s="9"/>
      <c r="E16" s="22"/>
      <c r="F16" s="22"/>
      <c r="G16" s="3"/>
      <c r="H16" s="21"/>
    </row>
    <row r="17" spans="1:8" ht="12">
      <c r="A17" s="82" t="s">
        <v>44</v>
      </c>
      <c r="B17" s="2">
        <v>1389</v>
      </c>
      <c r="C17" s="2">
        <v>1505</v>
      </c>
      <c r="D17" s="2">
        <v>1250</v>
      </c>
      <c r="E17" s="2">
        <v>1218</v>
      </c>
      <c r="F17" s="2">
        <v>1127</v>
      </c>
      <c r="G17" s="3">
        <v>92.5</v>
      </c>
      <c r="H17" s="21"/>
    </row>
    <row r="18" spans="1:8" ht="12">
      <c r="A18" s="77" t="s">
        <v>38</v>
      </c>
      <c r="B18" s="4"/>
      <c r="C18" s="9"/>
      <c r="D18" s="9"/>
      <c r="E18" s="22"/>
      <c r="F18" s="22"/>
      <c r="G18" s="3"/>
      <c r="H18" s="21"/>
    </row>
    <row r="19" spans="1:8" ht="12">
      <c r="A19" s="83" t="s">
        <v>45</v>
      </c>
      <c r="B19" s="4">
        <v>177</v>
      </c>
      <c r="C19" s="8">
        <v>189</v>
      </c>
      <c r="D19" s="8">
        <v>154</v>
      </c>
      <c r="E19" s="17">
        <v>170</v>
      </c>
      <c r="F19" s="17">
        <v>175</v>
      </c>
      <c r="G19" s="5">
        <v>102.9</v>
      </c>
      <c r="H19" s="21"/>
    </row>
    <row r="20" spans="1:8" ht="12">
      <c r="A20" s="83" t="s">
        <v>46</v>
      </c>
      <c r="B20" s="4">
        <v>252</v>
      </c>
      <c r="C20" s="8">
        <v>250</v>
      </c>
      <c r="D20" s="8">
        <v>196</v>
      </c>
      <c r="E20" s="4">
        <v>208</v>
      </c>
      <c r="F20" s="4">
        <v>199</v>
      </c>
      <c r="G20" s="5">
        <v>95.7</v>
      </c>
      <c r="H20" s="21"/>
    </row>
    <row r="21" spans="1:8" ht="12">
      <c r="A21" s="82" t="s">
        <v>47</v>
      </c>
      <c r="B21" s="2">
        <v>639</v>
      </c>
      <c r="C21" s="9">
        <v>642</v>
      </c>
      <c r="D21" s="9">
        <v>592</v>
      </c>
      <c r="E21" s="2">
        <v>611</v>
      </c>
      <c r="F21" s="2">
        <v>644</v>
      </c>
      <c r="G21" s="23">
        <v>105.4</v>
      </c>
      <c r="H21" s="21"/>
    </row>
    <row r="22" spans="1:8" ht="12">
      <c r="A22" s="83" t="s">
        <v>101</v>
      </c>
      <c r="B22" s="4">
        <v>303</v>
      </c>
      <c r="C22" s="8">
        <v>341</v>
      </c>
      <c r="D22" s="8">
        <v>301</v>
      </c>
      <c r="E22" s="4">
        <v>266</v>
      </c>
      <c r="F22" s="4">
        <v>331</v>
      </c>
      <c r="G22" s="24">
        <v>124.4</v>
      </c>
      <c r="H22" s="21"/>
    </row>
    <row r="23" spans="1:8" ht="12">
      <c r="A23" s="82" t="s">
        <v>48</v>
      </c>
      <c r="B23" s="2">
        <v>20588</v>
      </c>
      <c r="C23" s="2">
        <v>22440</v>
      </c>
      <c r="D23" s="2">
        <v>17224</v>
      </c>
      <c r="E23" s="2">
        <v>15240</v>
      </c>
      <c r="F23" s="2">
        <v>15116</v>
      </c>
      <c r="G23" s="23">
        <v>99.2</v>
      </c>
      <c r="H23" s="21"/>
    </row>
    <row r="24" spans="1:8" ht="12">
      <c r="A24" s="77" t="s">
        <v>38</v>
      </c>
      <c r="B24" s="4"/>
      <c r="C24" s="9"/>
      <c r="D24" s="9"/>
      <c r="E24" s="22"/>
      <c r="F24" s="22"/>
      <c r="G24" s="23"/>
      <c r="H24" s="21"/>
    </row>
    <row r="25" spans="1:8" ht="12">
      <c r="A25" s="83" t="s">
        <v>49</v>
      </c>
      <c r="B25" s="4">
        <v>15363</v>
      </c>
      <c r="C25" s="4">
        <v>16238</v>
      </c>
      <c r="D25" s="4">
        <v>12154</v>
      </c>
      <c r="E25" s="4">
        <v>10411</v>
      </c>
      <c r="F25" s="4">
        <v>10378</v>
      </c>
      <c r="G25" s="24">
        <v>99.7</v>
      </c>
      <c r="H25" s="21"/>
    </row>
    <row r="26" spans="1:8" ht="12">
      <c r="A26" s="83" t="s">
        <v>88</v>
      </c>
      <c r="B26" s="4">
        <v>113</v>
      </c>
      <c r="C26" s="8">
        <v>128</v>
      </c>
      <c r="D26" s="8">
        <v>98</v>
      </c>
      <c r="E26" s="4">
        <v>85</v>
      </c>
      <c r="F26" s="4">
        <v>98</v>
      </c>
      <c r="G26" s="24">
        <v>115.3</v>
      </c>
      <c r="H26" s="21"/>
    </row>
    <row r="27" spans="1:8" ht="12">
      <c r="A27" s="83" t="s">
        <v>50</v>
      </c>
      <c r="B27" s="4">
        <v>994</v>
      </c>
      <c r="C27" s="4">
        <v>1082</v>
      </c>
      <c r="D27" s="4">
        <v>846</v>
      </c>
      <c r="E27" s="8">
        <v>762</v>
      </c>
      <c r="F27" s="8">
        <v>645</v>
      </c>
      <c r="G27" s="24">
        <v>84.6</v>
      </c>
      <c r="H27" s="21"/>
    </row>
    <row r="28" spans="1:8" ht="12">
      <c r="A28" s="83" t="s">
        <v>51</v>
      </c>
      <c r="B28" s="4">
        <v>2077</v>
      </c>
      <c r="C28" s="4">
        <v>2390</v>
      </c>
      <c r="D28" s="4">
        <v>2159</v>
      </c>
      <c r="E28" s="4">
        <v>2071</v>
      </c>
      <c r="F28" s="4">
        <v>2114</v>
      </c>
      <c r="G28" s="24">
        <v>102.1</v>
      </c>
      <c r="H28" s="21"/>
    </row>
    <row r="29" spans="1:8" ht="12">
      <c r="A29" s="83" t="s">
        <v>52</v>
      </c>
      <c r="B29" s="4">
        <v>1011</v>
      </c>
      <c r="C29" s="4">
        <v>1598</v>
      </c>
      <c r="D29" s="4">
        <v>1217</v>
      </c>
      <c r="E29" s="4">
        <v>1081</v>
      </c>
      <c r="F29" s="4">
        <v>1001</v>
      </c>
      <c r="G29" s="24">
        <v>92.6</v>
      </c>
      <c r="H29" s="21"/>
    </row>
    <row r="30" spans="1:8" ht="12">
      <c r="A30" s="83" t="s">
        <v>53</v>
      </c>
      <c r="B30" s="4">
        <v>67</v>
      </c>
      <c r="C30" s="8">
        <v>92</v>
      </c>
      <c r="D30" s="8">
        <v>69</v>
      </c>
      <c r="E30" s="4">
        <v>99</v>
      </c>
      <c r="F30" s="4">
        <v>81</v>
      </c>
      <c r="G30" s="24">
        <v>81.8</v>
      </c>
      <c r="H30" s="21"/>
    </row>
    <row r="31" spans="1:8" ht="18.75" customHeight="1">
      <c r="A31" s="82" t="s">
        <v>55</v>
      </c>
      <c r="B31" s="2">
        <v>2058</v>
      </c>
      <c r="C31" s="2">
        <v>1836</v>
      </c>
      <c r="D31" s="2">
        <v>1025</v>
      </c>
      <c r="E31" s="2">
        <v>1111</v>
      </c>
      <c r="F31" s="2">
        <v>1142</v>
      </c>
      <c r="G31" s="23">
        <v>102.8</v>
      </c>
      <c r="H31" s="21"/>
    </row>
    <row r="32" spans="1:8" ht="15.75" customHeight="1">
      <c r="A32" s="83" t="s">
        <v>38</v>
      </c>
      <c r="B32" s="4"/>
      <c r="C32" s="8"/>
      <c r="D32" s="8"/>
      <c r="E32" s="4"/>
      <c r="F32" s="4"/>
      <c r="G32" s="24"/>
      <c r="H32" s="21"/>
    </row>
    <row r="33" spans="1:8" ht="15.75" customHeight="1">
      <c r="A33" s="83" t="s">
        <v>104</v>
      </c>
      <c r="B33" s="4">
        <v>38</v>
      </c>
      <c r="C33" s="8">
        <v>28</v>
      </c>
      <c r="D33" s="8">
        <v>41</v>
      </c>
      <c r="E33" s="4">
        <v>37</v>
      </c>
      <c r="F33" s="4">
        <v>29</v>
      </c>
      <c r="G33" s="24">
        <v>78.4</v>
      </c>
      <c r="H33" s="21"/>
    </row>
    <row r="34" spans="1:8" ht="12">
      <c r="A34" s="83" t="s">
        <v>56</v>
      </c>
      <c r="B34" s="4">
        <v>1935</v>
      </c>
      <c r="C34" s="4">
        <v>1693</v>
      </c>
      <c r="D34" s="4">
        <v>857</v>
      </c>
      <c r="E34" s="4">
        <v>909</v>
      </c>
      <c r="F34" s="4">
        <v>874</v>
      </c>
      <c r="G34" s="24">
        <v>96.1</v>
      </c>
      <c r="H34" s="21"/>
    </row>
    <row r="35" spans="1:8" ht="17.25" customHeight="1">
      <c r="A35" s="82" t="s">
        <v>54</v>
      </c>
      <c r="B35" s="2">
        <v>1362</v>
      </c>
      <c r="C35" s="2">
        <v>1330</v>
      </c>
      <c r="D35" s="2">
        <v>1411</v>
      </c>
      <c r="E35" s="2">
        <v>1485</v>
      </c>
      <c r="F35" s="2">
        <v>1183</v>
      </c>
      <c r="G35" s="23">
        <v>79.7</v>
      </c>
      <c r="H35" s="21"/>
    </row>
    <row r="36" spans="1:8" ht="12">
      <c r="A36" s="89" t="s">
        <v>103</v>
      </c>
      <c r="B36" s="4">
        <v>1191</v>
      </c>
      <c r="C36" s="4">
        <v>1153</v>
      </c>
      <c r="D36" s="4">
        <v>1269</v>
      </c>
      <c r="E36" s="4">
        <v>1351</v>
      </c>
      <c r="F36" s="4">
        <v>1052</v>
      </c>
      <c r="G36" s="24">
        <v>77.9</v>
      </c>
      <c r="H36" s="21"/>
    </row>
    <row r="37" spans="1:8" ht="12">
      <c r="A37" s="82" t="s">
        <v>57</v>
      </c>
      <c r="B37" s="2">
        <v>1429</v>
      </c>
      <c r="C37" s="2">
        <v>1132</v>
      </c>
      <c r="D37" s="2">
        <v>1060</v>
      </c>
      <c r="E37" s="2">
        <v>881</v>
      </c>
      <c r="F37" s="2">
        <v>538</v>
      </c>
      <c r="G37" s="23">
        <v>61.1</v>
      </c>
      <c r="H37" s="21"/>
    </row>
    <row r="38" spans="1:8" ht="12">
      <c r="A38" s="77" t="s">
        <v>38</v>
      </c>
      <c r="B38" s="4"/>
      <c r="C38" s="9"/>
      <c r="D38" s="9"/>
      <c r="E38" s="22"/>
      <c r="F38" s="22"/>
      <c r="G38" s="23"/>
      <c r="H38" s="21"/>
    </row>
    <row r="39" spans="1:8" ht="12">
      <c r="A39" s="83" t="s">
        <v>58</v>
      </c>
      <c r="B39" s="4">
        <v>229</v>
      </c>
      <c r="C39" s="8">
        <v>240</v>
      </c>
      <c r="D39" s="8">
        <v>212</v>
      </c>
      <c r="E39" s="4">
        <v>239</v>
      </c>
      <c r="F39" s="4">
        <v>135</v>
      </c>
      <c r="G39" s="24">
        <v>56.5</v>
      </c>
      <c r="H39" s="21"/>
    </row>
    <row r="40" spans="1:8" ht="12">
      <c r="A40" s="83" t="s">
        <v>59</v>
      </c>
      <c r="B40" s="4">
        <v>433</v>
      </c>
      <c r="C40" s="8">
        <v>216</v>
      </c>
      <c r="D40" s="8">
        <v>194</v>
      </c>
      <c r="E40" s="4">
        <v>200</v>
      </c>
      <c r="F40" s="4">
        <v>199</v>
      </c>
      <c r="G40" s="24">
        <v>99.5</v>
      </c>
      <c r="H40" s="21"/>
    </row>
    <row r="41" spans="1:8" ht="12">
      <c r="A41" s="82" t="s">
        <v>98</v>
      </c>
      <c r="B41" s="2">
        <v>5848</v>
      </c>
      <c r="C41" s="25">
        <v>6157</v>
      </c>
      <c r="D41" s="25">
        <v>6176</v>
      </c>
      <c r="E41" s="2">
        <v>5129</v>
      </c>
      <c r="F41" s="2">
        <v>5054</v>
      </c>
      <c r="G41" s="23">
        <v>98.5</v>
      </c>
      <c r="H41" s="21"/>
    </row>
    <row r="42" spans="1:8" ht="12">
      <c r="A42" s="83" t="s">
        <v>100</v>
      </c>
      <c r="B42" s="4">
        <v>883</v>
      </c>
      <c r="C42" s="26">
        <v>886</v>
      </c>
      <c r="D42" s="26">
        <v>949</v>
      </c>
      <c r="E42" s="4">
        <v>904</v>
      </c>
      <c r="F42" s="4">
        <v>920</v>
      </c>
      <c r="G42" s="24">
        <f>F42/E42*100</f>
        <v>101.76991150442478</v>
      </c>
      <c r="H42" s="21"/>
    </row>
    <row r="43" spans="1:8" ht="12">
      <c r="A43" s="82" t="s">
        <v>60</v>
      </c>
      <c r="B43" s="2">
        <v>1752</v>
      </c>
      <c r="C43" s="2">
        <v>1954</v>
      </c>
      <c r="D43" s="2">
        <v>1653</v>
      </c>
      <c r="E43" s="2">
        <v>1539</v>
      </c>
      <c r="F43" s="2">
        <v>1523</v>
      </c>
      <c r="G43" s="23">
        <v>99</v>
      </c>
      <c r="H43" s="21"/>
    </row>
    <row r="44" spans="1:8" ht="12">
      <c r="A44" s="83" t="s">
        <v>105</v>
      </c>
      <c r="B44" s="27">
        <v>1491</v>
      </c>
      <c r="C44" s="27">
        <v>1699</v>
      </c>
      <c r="D44" s="27">
        <v>1447</v>
      </c>
      <c r="E44" s="27">
        <v>1335</v>
      </c>
      <c r="F44" s="27">
        <v>1342</v>
      </c>
      <c r="G44" s="28">
        <v>100.5</v>
      </c>
      <c r="H44" s="21"/>
    </row>
    <row r="45" spans="1:8" ht="12">
      <c r="A45" s="82" t="s">
        <v>99</v>
      </c>
      <c r="B45" s="29">
        <v>543</v>
      </c>
      <c r="C45" s="25">
        <v>614</v>
      </c>
      <c r="D45" s="25">
        <v>980</v>
      </c>
      <c r="E45" s="2">
        <v>983</v>
      </c>
      <c r="F45" s="2">
        <v>1516</v>
      </c>
      <c r="G45" s="23">
        <f>F45/E45*100</f>
        <v>154.22177009155646</v>
      </c>
      <c r="H45" s="21"/>
    </row>
    <row r="46" spans="1:8" ht="12">
      <c r="A46" s="82" t="s">
        <v>102</v>
      </c>
      <c r="B46" s="30">
        <v>1568</v>
      </c>
      <c r="C46" s="30">
        <v>1581</v>
      </c>
      <c r="D46" s="30">
        <v>1623</v>
      </c>
      <c r="E46" s="31">
        <v>1428</v>
      </c>
      <c r="F46" s="31">
        <v>1591</v>
      </c>
      <c r="G46" s="32">
        <f>F46/E46*100</f>
        <v>111.41456582633053</v>
      </c>
      <c r="H46" s="21"/>
    </row>
    <row r="47" spans="1:8" ht="12">
      <c r="A47" s="90" t="s">
        <v>97</v>
      </c>
      <c r="B47" s="33">
        <f>B15-B17-B21-B23-B31-B35-B37-B43-B41-B45-B46</f>
        <v>2606</v>
      </c>
      <c r="C47" s="33">
        <f>C15-C17-C21-C23-C31-C35-C37-C43-C41-C45-C46</f>
        <v>2730</v>
      </c>
      <c r="D47" s="33">
        <f>D15-D17-D21-D23-D31-D35-D37-D43-D41-D45-D46</f>
        <v>2587</v>
      </c>
      <c r="E47" s="33">
        <f>E15-E17-E21-E23-E31-E35-E37-E43-E41-E45-E46</f>
        <v>2410</v>
      </c>
      <c r="F47" s="33">
        <f>F15-F17-F21-F23-F31-F35-F37-F43-F41-F45-F46</f>
        <v>2223</v>
      </c>
      <c r="G47" s="34">
        <f>F47/E47*100</f>
        <v>92.24066390041494</v>
      </c>
      <c r="H47" s="21"/>
    </row>
    <row r="48" ht="12">
      <c r="H48" s="21"/>
    </row>
    <row r="49" ht="12">
      <c r="H49" s="21"/>
    </row>
    <row r="50" ht="12">
      <c r="H50" s="21"/>
    </row>
    <row r="51" ht="12">
      <c r="H51" s="21"/>
    </row>
    <row r="52" ht="12">
      <c r="H52" s="21"/>
    </row>
    <row r="53" ht="12">
      <c r="G53" s="35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zoomScalePageLayoutView="0" workbookViewId="0" topLeftCell="A1">
      <selection activeCell="A4" sqref="A4:K5"/>
    </sheetView>
  </sheetViews>
  <sheetFormatPr defaultColWidth="9.140625" defaultRowHeight="15"/>
  <cols>
    <col min="1" max="1" width="17.00390625" style="1" customWidth="1"/>
    <col min="2" max="2" width="9.8515625" style="1" customWidth="1"/>
    <col min="3" max="3" width="9.7109375" style="1" customWidth="1"/>
    <col min="4" max="4" width="12.00390625" style="1" customWidth="1"/>
    <col min="5" max="5" width="10.7109375" style="1" customWidth="1"/>
    <col min="6" max="16384" width="9.140625" style="1" customWidth="1"/>
  </cols>
  <sheetData>
    <row r="2" ht="12">
      <c r="A2" s="19" t="s">
        <v>93</v>
      </c>
    </row>
    <row r="3" spans="1:11" ht="12">
      <c r="A3" s="19"/>
      <c r="J3" s="61"/>
      <c r="K3" s="60" t="s">
        <v>76</v>
      </c>
    </row>
    <row r="4" spans="1:11" ht="12">
      <c r="A4" s="115"/>
      <c r="B4" s="117">
        <v>2015</v>
      </c>
      <c r="C4" s="117"/>
      <c r="D4" s="117">
        <v>2016</v>
      </c>
      <c r="E4" s="117"/>
      <c r="F4" s="117">
        <v>2017</v>
      </c>
      <c r="G4" s="117"/>
      <c r="H4" s="117">
        <v>2018</v>
      </c>
      <c r="I4" s="117"/>
      <c r="J4" s="118">
        <v>2019</v>
      </c>
      <c r="K4" s="119"/>
    </row>
    <row r="5" spans="1:11" ht="24">
      <c r="A5" s="115"/>
      <c r="B5" s="92" t="s">
        <v>61</v>
      </c>
      <c r="C5" s="92" t="s">
        <v>62</v>
      </c>
      <c r="D5" s="92" t="s">
        <v>61</v>
      </c>
      <c r="E5" s="92" t="s">
        <v>62</v>
      </c>
      <c r="F5" s="92" t="s">
        <v>61</v>
      </c>
      <c r="G5" s="92" t="s">
        <v>62</v>
      </c>
      <c r="H5" s="96" t="s">
        <v>61</v>
      </c>
      <c r="I5" s="92" t="s">
        <v>62</v>
      </c>
      <c r="J5" s="96" t="s">
        <v>61</v>
      </c>
      <c r="K5" s="93" t="s">
        <v>62</v>
      </c>
    </row>
    <row r="6" spans="1:11" ht="24">
      <c r="A6" s="76" t="s">
        <v>63</v>
      </c>
      <c r="B6" s="2">
        <v>11682</v>
      </c>
      <c r="C6" s="2">
        <v>374</v>
      </c>
      <c r="D6" s="31">
        <v>10038</v>
      </c>
      <c r="E6" s="31">
        <v>335</v>
      </c>
      <c r="F6" s="2">
        <v>10460</v>
      </c>
      <c r="G6" s="2">
        <v>377</v>
      </c>
      <c r="H6" s="31">
        <v>11879</v>
      </c>
      <c r="I6" s="94">
        <v>446</v>
      </c>
      <c r="J6" s="31">
        <v>11644</v>
      </c>
      <c r="K6" s="94">
        <v>435</v>
      </c>
    </row>
    <row r="7" spans="1:11" ht="12">
      <c r="A7" s="77" t="s">
        <v>64</v>
      </c>
      <c r="B7" s="4"/>
      <c r="C7" s="4"/>
      <c r="D7" s="4"/>
      <c r="E7" s="4"/>
      <c r="F7" s="22"/>
      <c r="G7" s="22"/>
      <c r="H7" s="22"/>
      <c r="I7" s="22"/>
      <c r="J7" s="22"/>
      <c r="K7" s="22"/>
    </row>
    <row r="8" spans="1:11" ht="12">
      <c r="A8" s="77" t="s">
        <v>65</v>
      </c>
      <c r="B8" s="4">
        <v>118</v>
      </c>
      <c r="C8" s="4">
        <v>5</v>
      </c>
      <c r="D8" s="4">
        <v>156</v>
      </c>
      <c r="E8" s="4">
        <v>8</v>
      </c>
      <c r="F8" s="4">
        <v>136</v>
      </c>
      <c r="G8" s="4">
        <v>11</v>
      </c>
      <c r="H8" s="57">
        <v>128</v>
      </c>
      <c r="I8" s="57">
        <v>6</v>
      </c>
      <c r="J8" s="57">
        <v>153</v>
      </c>
      <c r="K8" s="57">
        <v>7</v>
      </c>
    </row>
    <row r="9" spans="1:11" ht="12">
      <c r="A9" s="77" t="s">
        <v>66</v>
      </c>
      <c r="B9" s="4">
        <v>150</v>
      </c>
      <c r="C9" s="4">
        <v>11</v>
      </c>
      <c r="D9" s="4">
        <v>139</v>
      </c>
      <c r="E9" s="4">
        <v>9</v>
      </c>
      <c r="F9" s="57">
        <v>105</v>
      </c>
      <c r="G9" s="57">
        <v>13</v>
      </c>
      <c r="H9" s="57">
        <v>123</v>
      </c>
      <c r="I9" s="57">
        <v>8</v>
      </c>
      <c r="J9" s="57">
        <v>130</v>
      </c>
      <c r="K9" s="57">
        <v>5</v>
      </c>
    </row>
    <row r="10" spans="1:11" ht="12">
      <c r="A10" s="77" t="s">
        <v>67</v>
      </c>
      <c r="B10" s="4">
        <v>1456</v>
      </c>
      <c r="C10" s="4">
        <v>199</v>
      </c>
      <c r="D10" s="4">
        <v>1300</v>
      </c>
      <c r="E10" s="4">
        <v>165</v>
      </c>
      <c r="F10" s="40">
        <v>1500</v>
      </c>
      <c r="G10" s="57">
        <v>209</v>
      </c>
      <c r="H10" s="40">
        <v>1656</v>
      </c>
      <c r="I10" s="57">
        <v>208</v>
      </c>
      <c r="J10" s="40">
        <v>1498</v>
      </c>
      <c r="K10" s="57">
        <v>204</v>
      </c>
    </row>
    <row r="11" spans="1:11" ht="12">
      <c r="A11" s="77" t="s">
        <v>68</v>
      </c>
      <c r="B11" s="4">
        <v>447</v>
      </c>
      <c r="C11" s="4">
        <v>28</v>
      </c>
      <c r="D11" s="4">
        <v>455</v>
      </c>
      <c r="E11" s="4">
        <v>20</v>
      </c>
      <c r="F11" s="57">
        <f>392+14</f>
        <v>406</v>
      </c>
      <c r="G11" s="57">
        <v>19</v>
      </c>
      <c r="H11" s="57">
        <v>415</v>
      </c>
      <c r="I11" s="57">
        <v>40</v>
      </c>
      <c r="J11" s="57">
        <v>348</v>
      </c>
      <c r="K11" s="57">
        <v>29</v>
      </c>
    </row>
    <row r="12" spans="1:11" ht="12">
      <c r="A12" s="77" t="s">
        <v>89</v>
      </c>
      <c r="B12" s="4">
        <v>147</v>
      </c>
      <c r="C12" s="4">
        <v>7</v>
      </c>
      <c r="D12" s="4">
        <v>104</v>
      </c>
      <c r="E12" s="4">
        <v>8</v>
      </c>
      <c r="F12" s="4">
        <v>120</v>
      </c>
      <c r="G12" s="4">
        <v>11</v>
      </c>
      <c r="H12" s="57">
        <v>137</v>
      </c>
      <c r="I12" s="57">
        <v>13</v>
      </c>
      <c r="J12" s="57">
        <v>101</v>
      </c>
      <c r="K12" s="57">
        <v>7</v>
      </c>
    </row>
    <row r="13" spans="1:11" ht="12">
      <c r="A13" s="77" t="s">
        <v>69</v>
      </c>
      <c r="B13" s="4">
        <v>1141</v>
      </c>
      <c r="C13" s="4">
        <v>41</v>
      </c>
      <c r="D13" s="4">
        <v>813</v>
      </c>
      <c r="E13" s="4">
        <v>33</v>
      </c>
      <c r="F13" s="57">
        <f>701+38</f>
        <v>739</v>
      </c>
      <c r="G13" s="4">
        <v>37</v>
      </c>
      <c r="H13" s="57">
        <v>888</v>
      </c>
      <c r="I13" s="57">
        <v>46</v>
      </c>
      <c r="J13" s="57">
        <v>999</v>
      </c>
      <c r="K13" s="57">
        <v>56</v>
      </c>
    </row>
    <row r="14" spans="1:11" ht="24">
      <c r="A14" s="77" t="s">
        <v>70</v>
      </c>
      <c r="B14" s="4">
        <v>746</v>
      </c>
      <c r="C14" s="4">
        <v>23</v>
      </c>
      <c r="D14" s="4">
        <v>606</v>
      </c>
      <c r="E14" s="4">
        <v>9</v>
      </c>
      <c r="F14" s="58">
        <f>707+44</f>
        <v>751</v>
      </c>
      <c r="G14" s="4">
        <v>6</v>
      </c>
      <c r="H14" s="59">
        <v>918</v>
      </c>
      <c r="I14" s="59">
        <v>16</v>
      </c>
      <c r="J14" s="58">
        <v>874</v>
      </c>
      <c r="K14" s="58">
        <v>8</v>
      </c>
    </row>
    <row r="15" spans="1:11" ht="12">
      <c r="A15" s="97" t="s">
        <v>97</v>
      </c>
      <c r="B15" s="87">
        <v>7477</v>
      </c>
      <c r="C15" s="87">
        <v>60</v>
      </c>
      <c r="D15" s="87">
        <v>6465</v>
      </c>
      <c r="E15" s="87">
        <v>83</v>
      </c>
      <c r="F15" s="98">
        <v>6703</v>
      </c>
      <c r="G15" s="99">
        <v>71</v>
      </c>
      <c r="H15" s="98">
        <v>7614</v>
      </c>
      <c r="I15" s="99">
        <v>109</v>
      </c>
      <c r="J15" s="98">
        <v>7541</v>
      </c>
      <c r="K15" s="99">
        <v>119</v>
      </c>
    </row>
    <row r="16" spans="10:11" ht="12">
      <c r="J16" s="61"/>
      <c r="K16" s="61"/>
    </row>
    <row r="17" spans="1:9" ht="12">
      <c r="A17" s="60"/>
      <c r="B17" s="61"/>
      <c r="C17" s="61"/>
      <c r="D17" s="61"/>
      <c r="E17" s="61"/>
      <c r="F17" s="61"/>
      <c r="G17" s="61"/>
      <c r="H17" s="61"/>
      <c r="I17" s="61"/>
    </row>
    <row r="18" spans="1:9" ht="12">
      <c r="A18" s="60"/>
      <c r="B18" s="61"/>
      <c r="C18" s="61"/>
      <c r="D18" s="61"/>
      <c r="E18" s="61"/>
      <c r="F18" s="61"/>
      <c r="G18" s="61"/>
      <c r="H18" s="61"/>
      <c r="I18" s="60"/>
    </row>
    <row r="19" spans="1:9" ht="12">
      <c r="A19" s="61"/>
      <c r="B19" s="46"/>
      <c r="C19" s="62"/>
      <c r="D19" s="62"/>
      <c r="E19" s="62"/>
      <c r="F19" s="62"/>
      <c r="G19" s="62"/>
      <c r="H19" s="62"/>
      <c r="I19" s="62"/>
    </row>
    <row r="20" spans="1:9" ht="12">
      <c r="A20" s="114"/>
      <c r="B20" s="63"/>
      <c r="C20" s="43"/>
      <c r="D20" s="44"/>
      <c r="E20" s="44"/>
      <c r="F20" s="44"/>
      <c r="G20" s="44"/>
      <c r="H20" s="45"/>
      <c r="I20" s="45"/>
    </row>
    <row r="21" spans="1:9" ht="12">
      <c r="A21" s="114"/>
      <c r="B21" s="63"/>
      <c r="C21" s="43"/>
      <c r="D21" s="44"/>
      <c r="E21" s="44"/>
      <c r="F21" s="44"/>
      <c r="G21" s="44"/>
      <c r="H21" s="45"/>
      <c r="I21" s="45"/>
    </row>
    <row r="22" spans="1:9" ht="12">
      <c r="A22" s="114"/>
      <c r="B22" s="63"/>
      <c r="C22" s="43"/>
      <c r="D22" s="44"/>
      <c r="E22" s="44"/>
      <c r="F22" s="44"/>
      <c r="G22" s="44"/>
      <c r="H22" s="45"/>
      <c r="I22" s="45"/>
    </row>
    <row r="23" spans="1:9" ht="12">
      <c r="A23" s="114"/>
      <c r="B23" s="64"/>
      <c r="C23" s="43"/>
      <c r="D23" s="44"/>
      <c r="E23" s="44"/>
      <c r="F23" s="44"/>
      <c r="G23" s="44"/>
      <c r="H23" s="45"/>
      <c r="I23" s="45"/>
    </row>
    <row r="24" spans="1:9" ht="12">
      <c r="A24" s="114"/>
      <c r="B24" s="64"/>
      <c r="C24" s="43"/>
      <c r="D24" s="44"/>
      <c r="E24" s="44"/>
      <c r="F24" s="44"/>
      <c r="G24" s="44"/>
      <c r="H24" s="44"/>
      <c r="I24" s="44"/>
    </row>
    <row r="25" spans="1:9" ht="12">
      <c r="A25" s="114"/>
      <c r="B25" s="63"/>
      <c r="C25" s="43"/>
      <c r="D25" s="44"/>
      <c r="E25" s="44"/>
      <c r="F25" s="44"/>
      <c r="G25" s="44"/>
      <c r="H25" s="45"/>
      <c r="I25" s="45"/>
    </row>
    <row r="26" spans="1:9" ht="12">
      <c r="A26" s="114"/>
      <c r="B26" s="63"/>
      <c r="C26" s="43"/>
      <c r="D26" s="44"/>
      <c r="E26" s="44"/>
      <c r="F26" s="44"/>
      <c r="G26" s="44"/>
      <c r="H26" s="45"/>
      <c r="I26" s="45"/>
    </row>
    <row r="27" spans="1:9" ht="12">
      <c r="A27" s="114"/>
      <c r="B27" s="63"/>
      <c r="C27" s="43"/>
      <c r="D27" s="44"/>
      <c r="E27" s="44"/>
      <c r="F27" s="44"/>
      <c r="G27" s="44"/>
      <c r="H27" s="45"/>
      <c r="I27" s="45"/>
    </row>
    <row r="28" spans="1:9" ht="12">
      <c r="A28" s="114"/>
      <c r="B28" s="46"/>
      <c r="C28" s="43"/>
      <c r="D28" s="44"/>
      <c r="E28" s="44"/>
      <c r="F28" s="44"/>
      <c r="G28" s="44"/>
      <c r="H28" s="45"/>
      <c r="I28" s="45"/>
    </row>
    <row r="29" spans="1:9" ht="12">
      <c r="A29" s="114"/>
      <c r="B29" s="46"/>
      <c r="C29" s="43"/>
      <c r="D29" s="44"/>
      <c r="E29" s="44"/>
      <c r="F29" s="44"/>
      <c r="G29" s="44"/>
      <c r="H29" s="45"/>
      <c r="I29" s="45"/>
    </row>
    <row r="30" spans="1:9" ht="12">
      <c r="A30" s="114"/>
      <c r="B30" s="63"/>
      <c r="C30" s="43"/>
      <c r="D30" s="44"/>
      <c r="E30" s="44"/>
      <c r="F30" s="44"/>
      <c r="G30" s="44"/>
      <c r="H30" s="45"/>
      <c r="I30" s="45"/>
    </row>
    <row r="31" spans="1:9" ht="12">
      <c r="A31" s="114"/>
      <c r="B31" s="63"/>
      <c r="C31" s="43"/>
      <c r="D31" s="44"/>
      <c r="E31" s="44"/>
      <c r="F31" s="44"/>
      <c r="G31" s="44"/>
      <c r="H31" s="45"/>
      <c r="I31" s="45"/>
    </row>
    <row r="32" spans="1:9" ht="12">
      <c r="A32" s="114"/>
      <c r="B32" s="63"/>
      <c r="C32" s="43"/>
      <c r="D32" s="44"/>
      <c r="E32" s="44"/>
      <c r="F32" s="44"/>
      <c r="G32" s="44"/>
      <c r="H32" s="45"/>
      <c r="I32" s="45"/>
    </row>
    <row r="33" spans="1:9" ht="12">
      <c r="A33" s="114"/>
      <c r="B33" s="46"/>
      <c r="C33" s="43"/>
      <c r="D33" s="44"/>
      <c r="E33" s="44"/>
      <c r="F33" s="44"/>
      <c r="G33" s="44"/>
      <c r="H33" s="45"/>
      <c r="I33" s="45"/>
    </row>
    <row r="34" spans="1:9" ht="12">
      <c r="A34" s="114"/>
      <c r="B34" s="46"/>
      <c r="C34" s="43"/>
      <c r="D34" s="44"/>
      <c r="E34" s="44"/>
      <c r="F34" s="44"/>
      <c r="G34" s="44"/>
      <c r="H34" s="45"/>
      <c r="I34" s="45"/>
    </row>
    <row r="35" spans="1:9" ht="12">
      <c r="A35" s="62"/>
      <c r="B35" s="65"/>
      <c r="C35" s="30"/>
      <c r="D35" s="45"/>
      <c r="E35" s="45"/>
      <c r="F35" s="45"/>
      <c r="G35" s="45"/>
      <c r="H35" s="45"/>
      <c r="I35" s="45"/>
    </row>
    <row r="36" spans="1:9" ht="12">
      <c r="A36" s="66"/>
      <c r="B36" s="66"/>
      <c r="C36" s="66"/>
      <c r="D36" s="66"/>
      <c r="E36" s="66"/>
      <c r="F36" s="66"/>
      <c r="G36" s="61"/>
      <c r="H36" s="61"/>
      <c r="I36" s="61"/>
    </row>
    <row r="37" spans="1:9" ht="12">
      <c r="A37" s="66"/>
      <c r="B37" s="66"/>
      <c r="C37" s="66"/>
      <c r="D37" s="66"/>
      <c r="E37" s="66"/>
      <c r="F37" s="60"/>
      <c r="G37" s="61"/>
      <c r="H37" s="61"/>
      <c r="I37" s="61"/>
    </row>
    <row r="38" spans="1:9" ht="12">
      <c r="A38" s="67"/>
      <c r="B38" s="68"/>
      <c r="C38" s="68"/>
      <c r="D38" s="68"/>
      <c r="E38" s="68"/>
      <c r="F38" s="68"/>
      <c r="G38" s="61"/>
      <c r="H38" s="61"/>
      <c r="I38" s="61"/>
    </row>
    <row r="39" spans="1:9" ht="12">
      <c r="A39" s="69"/>
      <c r="B39" s="70"/>
      <c r="C39" s="70"/>
      <c r="D39" s="70"/>
      <c r="E39" s="71"/>
      <c r="F39" s="72"/>
      <c r="G39" s="61"/>
      <c r="H39" s="61"/>
      <c r="I39" s="61"/>
    </row>
    <row r="40" spans="1:9" ht="12">
      <c r="A40" s="67"/>
      <c r="B40" s="73"/>
      <c r="C40" s="73"/>
      <c r="D40" s="73"/>
      <c r="E40" s="74"/>
      <c r="F40" s="74"/>
      <c r="G40" s="61"/>
      <c r="H40" s="61"/>
      <c r="I40" s="61"/>
    </row>
    <row r="41" spans="1:9" ht="12">
      <c r="A41" s="67"/>
      <c r="B41" s="73"/>
      <c r="C41" s="73"/>
      <c r="D41" s="73"/>
      <c r="E41" s="74"/>
      <c r="F41" s="75"/>
      <c r="G41" s="61"/>
      <c r="H41" s="61"/>
      <c r="I41" s="61"/>
    </row>
    <row r="42" spans="1:9" ht="12">
      <c r="A42" s="67"/>
      <c r="B42" s="73"/>
      <c r="C42" s="73"/>
      <c r="D42" s="73"/>
      <c r="E42" s="75"/>
      <c r="F42" s="75"/>
      <c r="G42" s="61"/>
      <c r="H42" s="61"/>
      <c r="I42" s="61"/>
    </row>
    <row r="43" spans="1:9" ht="12">
      <c r="A43" s="61"/>
      <c r="B43" s="61"/>
      <c r="C43" s="61"/>
      <c r="D43" s="61"/>
      <c r="E43" s="61"/>
      <c r="F43" s="61"/>
      <c r="G43" s="61"/>
      <c r="H43" s="61"/>
      <c r="I43" s="61"/>
    </row>
  </sheetData>
  <sheetProtection/>
  <mergeCells count="9">
    <mergeCell ref="A20:A24"/>
    <mergeCell ref="A25:A29"/>
    <mergeCell ref="A30:A34"/>
    <mergeCell ref="J4:K4"/>
    <mergeCell ref="H4:I4"/>
    <mergeCell ref="F4:G4"/>
    <mergeCell ref="A4:A5"/>
    <mergeCell ref="B4:C4"/>
    <mergeCell ref="D4:E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8515625" style="1" customWidth="1"/>
    <col min="2" max="2" width="9.140625" style="1" customWidth="1"/>
    <col min="3" max="3" width="12.421875" style="1" customWidth="1"/>
    <col min="4" max="4" width="12.57421875" style="1" customWidth="1"/>
    <col min="5" max="5" width="10.421875" style="1" customWidth="1"/>
    <col min="6" max="6" width="9.7109375" style="1" customWidth="1"/>
    <col min="7" max="7" width="8.28125" style="1" customWidth="1"/>
    <col min="8" max="9" width="9.140625" style="1" customWidth="1"/>
    <col min="10" max="10" width="18.8515625" style="1" customWidth="1"/>
    <col min="11" max="16384" width="9.140625" style="1" customWidth="1"/>
  </cols>
  <sheetData>
    <row r="2" ht="12">
      <c r="A2" s="36" t="s">
        <v>94</v>
      </c>
    </row>
    <row r="3" spans="1:10" ht="12">
      <c r="A3" s="36"/>
      <c r="I3" s="36" t="s">
        <v>76</v>
      </c>
      <c r="J3" s="37"/>
    </row>
    <row r="4" spans="1:10" ht="12">
      <c r="A4" s="100"/>
      <c r="B4" s="101"/>
      <c r="C4" s="120" t="s">
        <v>84</v>
      </c>
      <c r="D4" s="121" t="s">
        <v>90</v>
      </c>
      <c r="E4" s="121" t="s">
        <v>78</v>
      </c>
      <c r="F4" s="121" t="s">
        <v>79</v>
      </c>
      <c r="G4" s="121" t="s">
        <v>80</v>
      </c>
      <c r="H4" s="121" t="s">
        <v>81</v>
      </c>
      <c r="I4" s="122" t="s">
        <v>82</v>
      </c>
      <c r="J4" s="38"/>
    </row>
    <row r="5" spans="1:10" ht="12">
      <c r="A5" s="116" t="s">
        <v>1</v>
      </c>
      <c r="B5" s="102">
        <v>2015</v>
      </c>
      <c r="C5" s="39">
        <v>6334</v>
      </c>
      <c r="D5" s="40">
        <v>240</v>
      </c>
      <c r="E5" s="40">
        <v>2098</v>
      </c>
      <c r="F5" s="40">
        <v>2014</v>
      </c>
      <c r="G5" s="40">
        <v>1219</v>
      </c>
      <c r="H5" s="26">
        <v>592</v>
      </c>
      <c r="I5" s="26">
        <v>171</v>
      </c>
      <c r="J5" s="13"/>
    </row>
    <row r="6" spans="1:10" ht="12">
      <c r="A6" s="116"/>
      <c r="B6" s="103">
        <v>2016</v>
      </c>
      <c r="C6" s="39">
        <v>6377</v>
      </c>
      <c r="D6" s="40">
        <v>294</v>
      </c>
      <c r="E6" s="40">
        <v>2033</v>
      </c>
      <c r="F6" s="40">
        <v>1957</v>
      </c>
      <c r="G6" s="40">
        <v>1321</v>
      </c>
      <c r="H6" s="26">
        <v>622</v>
      </c>
      <c r="I6" s="26">
        <v>150</v>
      </c>
      <c r="J6" s="13"/>
    </row>
    <row r="7" spans="1:11" ht="12">
      <c r="A7" s="116"/>
      <c r="B7" s="104">
        <v>2017</v>
      </c>
      <c r="C7" s="39">
        <v>6294</v>
      </c>
      <c r="D7" s="40">
        <v>271</v>
      </c>
      <c r="E7" s="40">
        <v>2019</v>
      </c>
      <c r="F7" s="40">
        <v>1920</v>
      </c>
      <c r="G7" s="40">
        <v>1187</v>
      </c>
      <c r="H7" s="26">
        <v>679</v>
      </c>
      <c r="I7" s="26">
        <v>218</v>
      </c>
      <c r="J7" s="42"/>
      <c r="K7" s="13"/>
    </row>
    <row r="8" spans="1:18" ht="12">
      <c r="A8" s="116"/>
      <c r="B8" s="104">
        <v>2018</v>
      </c>
      <c r="C8" s="39">
        <v>5725</v>
      </c>
      <c r="D8" s="40">
        <v>46</v>
      </c>
      <c r="E8" s="40">
        <v>1779</v>
      </c>
      <c r="F8" s="40">
        <v>2074</v>
      </c>
      <c r="G8" s="40">
        <v>1122</v>
      </c>
      <c r="H8" s="40">
        <v>495</v>
      </c>
      <c r="I8" s="40">
        <v>209</v>
      </c>
      <c r="J8" s="42"/>
      <c r="M8" s="13"/>
      <c r="N8" s="13"/>
      <c r="O8" s="13"/>
      <c r="P8" s="13"/>
      <c r="Q8" s="13"/>
      <c r="R8" s="13"/>
    </row>
    <row r="9" spans="1:19" ht="12">
      <c r="A9" s="116"/>
      <c r="B9" s="126">
        <v>2019</v>
      </c>
      <c r="C9" s="39">
        <v>5598</v>
      </c>
      <c r="D9" s="40">
        <v>241</v>
      </c>
      <c r="E9" s="40">
        <v>1703</v>
      </c>
      <c r="F9" s="40">
        <v>1802</v>
      </c>
      <c r="G9" s="40">
        <v>1090</v>
      </c>
      <c r="H9" s="40">
        <v>549</v>
      </c>
      <c r="I9" s="40">
        <v>213</v>
      </c>
      <c r="J9" s="42"/>
      <c r="K9" s="41"/>
      <c r="L9" s="39"/>
      <c r="M9" s="40"/>
      <c r="N9" s="40"/>
      <c r="O9" s="40"/>
      <c r="P9" s="40"/>
      <c r="Q9" s="40"/>
      <c r="R9" s="40"/>
      <c r="S9" s="13"/>
    </row>
    <row r="10" spans="1:19" ht="12">
      <c r="A10" s="116" t="s">
        <v>77</v>
      </c>
      <c r="B10" s="103">
        <v>2015</v>
      </c>
      <c r="C10" s="39">
        <v>496</v>
      </c>
      <c r="D10" s="40">
        <v>1</v>
      </c>
      <c r="E10" s="40">
        <v>146</v>
      </c>
      <c r="F10" s="40">
        <v>218</v>
      </c>
      <c r="G10" s="40">
        <v>68</v>
      </c>
      <c r="H10" s="26">
        <v>49</v>
      </c>
      <c r="I10" s="26">
        <v>14</v>
      </c>
      <c r="J10" s="42"/>
      <c r="L10" s="39"/>
      <c r="M10" s="40"/>
      <c r="N10" s="40"/>
      <c r="O10" s="40"/>
      <c r="P10" s="40"/>
      <c r="Q10" s="26"/>
      <c r="R10" s="26"/>
      <c r="S10" s="13"/>
    </row>
    <row r="11" spans="1:19" ht="12">
      <c r="A11" s="116"/>
      <c r="B11" s="103">
        <v>2016</v>
      </c>
      <c r="C11" s="39">
        <v>520</v>
      </c>
      <c r="D11" s="40" t="s">
        <v>73</v>
      </c>
      <c r="E11" s="40">
        <v>87</v>
      </c>
      <c r="F11" s="40">
        <v>222</v>
      </c>
      <c r="G11" s="40">
        <v>97</v>
      </c>
      <c r="H11" s="26">
        <v>90</v>
      </c>
      <c r="I11" s="26">
        <v>24</v>
      </c>
      <c r="J11" s="42"/>
      <c r="L11" s="43"/>
      <c r="M11" s="44"/>
      <c r="N11" s="44"/>
      <c r="O11" s="44"/>
      <c r="P11" s="44"/>
      <c r="Q11" s="45"/>
      <c r="R11" s="45"/>
      <c r="S11" s="13"/>
    </row>
    <row r="12" spans="1:10" ht="12">
      <c r="A12" s="116"/>
      <c r="B12" s="105">
        <v>2017</v>
      </c>
      <c r="C12" s="39">
        <v>491</v>
      </c>
      <c r="D12" s="40" t="s">
        <v>73</v>
      </c>
      <c r="E12" s="40">
        <v>67</v>
      </c>
      <c r="F12" s="40">
        <v>234</v>
      </c>
      <c r="G12" s="40">
        <v>85</v>
      </c>
      <c r="H12" s="26">
        <v>75</v>
      </c>
      <c r="I12" s="26">
        <v>30</v>
      </c>
      <c r="J12" s="42"/>
    </row>
    <row r="13" spans="1:19" ht="12">
      <c r="A13" s="116"/>
      <c r="B13" s="105">
        <v>2018</v>
      </c>
      <c r="C13" s="39">
        <v>448</v>
      </c>
      <c r="D13" s="40">
        <v>3</v>
      </c>
      <c r="E13" s="40">
        <v>72</v>
      </c>
      <c r="F13" s="40">
        <v>200</v>
      </c>
      <c r="G13" s="40">
        <v>87</v>
      </c>
      <c r="H13" s="26">
        <v>70</v>
      </c>
      <c r="I13" s="26">
        <v>16</v>
      </c>
      <c r="J13" s="42"/>
      <c r="M13" s="21"/>
      <c r="N13" s="21"/>
      <c r="O13" s="21"/>
      <c r="P13" s="21"/>
      <c r="Q13" s="21"/>
      <c r="R13" s="21"/>
      <c r="S13" s="21"/>
    </row>
    <row r="14" spans="1:19" ht="12">
      <c r="A14" s="116"/>
      <c r="B14" s="105">
        <v>2019</v>
      </c>
      <c r="C14" s="39">
        <v>353</v>
      </c>
      <c r="D14" s="40">
        <v>6</v>
      </c>
      <c r="E14" s="40">
        <v>62</v>
      </c>
      <c r="F14" s="40">
        <v>99</v>
      </c>
      <c r="G14" s="40">
        <v>90</v>
      </c>
      <c r="H14" s="26">
        <v>65</v>
      </c>
      <c r="I14" s="26">
        <v>31</v>
      </c>
      <c r="J14" s="42"/>
      <c r="K14" s="13"/>
      <c r="M14" s="21"/>
      <c r="N14" s="21"/>
      <c r="O14" s="21"/>
      <c r="P14" s="21"/>
      <c r="Q14" s="21"/>
      <c r="R14" s="21"/>
      <c r="S14" s="21"/>
    </row>
    <row r="15" spans="1:10" ht="12">
      <c r="A15" s="116" t="s">
        <v>83</v>
      </c>
      <c r="B15" s="103">
        <v>2015</v>
      </c>
      <c r="C15" s="43">
        <v>5838</v>
      </c>
      <c r="D15" s="44">
        <v>239</v>
      </c>
      <c r="E15" s="44">
        <v>1952</v>
      </c>
      <c r="F15" s="44">
        <v>1796</v>
      </c>
      <c r="G15" s="44">
        <v>1151</v>
      </c>
      <c r="H15" s="45">
        <v>543</v>
      </c>
      <c r="I15" s="45">
        <v>157</v>
      </c>
      <c r="J15" s="42"/>
    </row>
    <row r="16" spans="1:10" ht="12">
      <c r="A16" s="116"/>
      <c r="B16" s="103">
        <v>2016</v>
      </c>
      <c r="C16" s="43">
        <v>5857</v>
      </c>
      <c r="D16" s="44">
        <v>294</v>
      </c>
      <c r="E16" s="44">
        <v>1946</v>
      </c>
      <c r="F16" s="44">
        <v>1735</v>
      </c>
      <c r="G16" s="44">
        <v>1224</v>
      </c>
      <c r="H16" s="45">
        <v>532</v>
      </c>
      <c r="I16" s="45">
        <v>126</v>
      </c>
      <c r="J16" s="42"/>
    </row>
    <row r="17" spans="1:10" ht="12">
      <c r="A17" s="116"/>
      <c r="B17" s="105">
        <v>2017</v>
      </c>
      <c r="C17" s="43">
        <v>5803</v>
      </c>
      <c r="D17" s="44">
        <v>271</v>
      </c>
      <c r="E17" s="44">
        <v>1952</v>
      </c>
      <c r="F17" s="44">
        <v>1686</v>
      </c>
      <c r="G17" s="44">
        <v>1102</v>
      </c>
      <c r="H17" s="45">
        <v>604</v>
      </c>
      <c r="I17" s="45">
        <v>188</v>
      </c>
      <c r="J17" s="42"/>
    </row>
    <row r="18" spans="1:10" ht="12">
      <c r="A18" s="116"/>
      <c r="B18" s="105">
        <v>2018</v>
      </c>
      <c r="C18" s="43">
        <v>5277</v>
      </c>
      <c r="D18" s="44">
        <v>43</v>
      </c>
      <c r="E18" s="44">
        <v>1707</v>
      </c>
      <c r="F18" s="44">
        <v>1874</v>
      </c>
      <c r="G18" s="44">
        <v>1035</v>
      </c>
      <c r="H18" s="45">
        <v>425</v>
      </c>
      <c r="I18" s="45">
        <v>193</v>
      </c>
      <c r="J18" s="42"/>
    </row>
    <row r="19" spans="1:11" ht="12">
      <c r="A19" s="116"/>
      <c r="B19" s="123">
        <v>2019</v>
      </c>
      <c r="C19" s="124">
        <v>5245</v>
      </c>
      <c r="D19" s="98">
        <v>235</v>
      </c>
      <c r="E19" s="98">
        <v>1641</v>
      </c>
      <c r="F19" s="98">
        <v>1703</v>
      </c>
      <c r="G19" s="98">
        <v>1000</v>
      </c>
      <c r="H19" s="125">
        <v>484</v>
      </c>
      <c r="I19" s="125">
        <v>182</v>
      </c>
      <c r="J19" s="42"/>
      <c r="K19" s="13"/>
    </row>
    <row r="20" spans="1:9" ht="12">
      <c r="A20" s="47"/>
      <c r="B20" s="48"/>
      <c r="C20" s="25"/>
      <c r="D20" s="26"/>
      <c r="E20" s="45"/>
      <c r="F20" s="26"/>
      <c r="G20" s="45"/>
      <c r="H20" s="45"/>
      <c r="I20" s="45"/>
    </row>
    <row r="21" spans="1:7" ht="12">
      <c r="A21" s="49" t="s">
        <v>113</v>
      </c>
      <c r="B21" s="49"/>
      <c r="C21" s="49"/>
      <c r="D21" s="49"/>
      <c r="E21" s="49"/>
      <c r="F21" s="49"/>
      <c r="G21" s="50"/>
    </row>
    <row r="22" spans="1:6" ht="12">
      <c r="A22" s="66"/>
      <c r="B22" s="66"/>
      <c r="C22" s="66"/>
      <c r="D22" s="66"/>
      <c r="E22" s="66"/>
      <c r="F22" s="60" t="s">
        <v>76</v>
      </c>
    </row>
    <row r="23" spans="1:6" ht="12">
      <c r="A23" s="106"/>
      <c r="B23" s="95">
        <v>2015</v>
      </c>
      <c r="C23" s="92">
        <v>2016</v>
      </c>
      <c r="D23" s="92">
        <v>2017</v>
      </c>
      <c r="E23" s="92">
        <v>2018</v>
      </c>
      <c r="F23" s="93">
        <v>2019</v>
      </c>
    </row>
    <row r="24" spans="1:6" ht="12">
      <c r="A24" s="109" t="s">
        <v>1</v>
      </c>
      <c r="B24" s="51">
        <v>39</v>
      </c>
      <c r="C24" s="51">
        <v>30</v>
      </c>
      <c r="D24" s="52">
        <v>34</v>
      </c>
      <c r="E24" s="53">
        <v>46</v>
      </c>
      <c r="F24" s="53">
        <v>44</v>
      </c>
    </row>
    <row r="25" spans="1:6" ht="12">
      <c r="A25" s="110" t="s">
        <v>38</v>
      </c>
      <c r="B25" s="54"/>
      <c r="C25" s="54"/>
      <c r="D25" s="55"/>
      <c r="E25" s="55"/>
      <c r="F25" s="55"/>
    </row>
    <row r="26" spans="1:6" ht="12">
      <c r="A26" s="110" t="s">
        <v>71</v>
      </c>
      <c r="B26" s="54">
        <v>38</v>
      </c>
      <c r="C26" s="54">
        <v>28</v>
      </c>
      <c r="D26" s="55">
        <v>34</v>
      </c>
      <c r="E26" s="56">
        <v>43</v>
      </c>
      <c r="F26" s="56">
        <v>43</v>
      </c>
    </row>
    <row r="27" spans="1:6" ht="12">
      <c r="A27" s="111" t="s">
        <v>72</v>
      </c>
      <c r="B27" s="107">
        <v>1</v>
      </c>
      <c r="C27" s="107">
        <v>2</v>
      </c>
      <c r="D27" s="108" t="s">
        <v>73</v>
      </c>
      <c r="E27" s="108">
        <v>3</v>
      </c>
      <c r="F27" s="108">
        <v>1</v>
      </c>
    </row>
    <row r="28" ht="12">
      <c r="F28" s="61"/>
    </row>
    <row r="46" ht="12">
      <c r="A46" s="36"/>
    </row>
    <row r="61" ht="12">
      <c r="A61" s="36"/>
    </row>
  </sheetData>
  <sheetProtection/>
  <mergeCells count="3">
    <mergeCell ref="A5:A9"/>
    <mergeCell ref="A10:A14"/>
    <mergeCell ref="A15:A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2020-02-28T07:39:43Z</dcterms:modified>
  <cp:category/>
  <cp:version/>
  <cp:contentType/>
  <cp:contentStatus/>
</cp:coreProperties>
</file>