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13_ncr:1_{BE74E9ED-7C18-4A7C-9F3A-D4F88C0757B4}" xr6:coauthVersionLast="37" xr6:coauthVersionMax="37" xr10:uidLastSave="{00000000-0000-0000-0000-000000000000}"/>
  <bookViews>
    <workbookView xWindow="0" yWindow="0" windowWidth="20400" windowHeight="6645" xr2:uid="{00000000-000D-0000-FFFF-FFFF00000000}"/>
  </bookViews>
  <sheets>
    <sheet name="Infracțiuni_raioane" sheetId="1" r:id="rId1"/>
    <sheet name="Infracțiuni_tipuri" sheetId="2" r:id="rId2"/>
    <sheet name="Victime_raioane" sheetId="5" r:id="rId3"/>
    <sheet name="Condamnați" sheetId="3" r:id="rId4"/>
    <sheet name="Deținuți" sheetId="4" r:id="rId5"/>
  </sheets>
  <definedNames>
    <definedName name="_Toc253991803" localSheetId="0">Infracțiuni_raioane!$A$3</definedName>
  </definedNames>
  <calcPr calcId="179021"/>
</workbook>
</file>

<file path=xl/calcChain.xml><?xml version="1.0" encoding="utf-8"?>
<calcChain xmlns="http://schemas.openxmlformats.org/spreadsheetml/2006/main">
  <c r="D43" i="1" l="1"/>
  <c r="E43" i="1"/>
  <c r="G42" i="5" l="1"/>
  <c r="F42" i="5"/>
  <c r="E42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4" i="5"/>
  <c r="G35" i="5"/>
  <c r="G36" i="5"/>
  <c r="G37" i="5"/>
  <c r="G38" i="5"/>
  <c r="G39" i="5"/>
  <c r="G41" i="5"/>
  <c r="G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4" i="5"/>
  <c r="F35" i="5"/>
  <c r="F36" i="5"/>
  <c r="F37" i="5"/>
  <c r="F38" i="5"/>
  <c r="F39" i="5"/>
  <c r="F41" i="5"/>
  <c r="F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4" i="5"/>
  <c r="E35" i="5"/>
  <c r="E36" i="5"/>
  <c r="E37" i="5"/>
  <c r="E38" i="5"/>
  <c r="E39" i="5"/>
  <c r="E41" i="5"/>
  <c r="E3" i="5"/>
  <c r="B13" i="3" l="1"/>
  <c r="B12" i="3"/>
  <c r="B10" i="3"/>
  <c r="E51" i="2" l="1"/>
  <c r="D51" i="2"/>
  <c r="C51" i="2"/>
  <c r="B51" i="2"/>
  <c r="F51" i="2"/>
  <c r="G50" i="2"/>
  <c r="G49" i="2"/>
  <c r="G48" i="2"/>
  <c r="G46" i="2"/>
  <c r="G45" i="2"/>
  <c r="G43" i="2"/>
  <c r="G42" i="2"/>
  <c r="G41" i="2"/>
  <c r="G39" i="2"/>
  <c r="G38" i="2"/>
  <c r="G36" i="2"/>
  <c r="G35" i="2"/>
  <c r="G34" i="2"/>
  <c r="G32" i="2"/>
  <c r="G31" i="2"/>
  <c r="G30" i="2"/>
  <c r="G29" i="2"/>
  <c r="G28" i="2"/>
  <c r="G27" i="2"/>
  <c r="G26" i="2"/>
  <c r="G24" i="2"/>
  <c r="G23" i="2"/>
  <c r="G21" i="2"/>
  <c r="G20" i="2"/>
  <c r="G19" i="2"/>
  <c r="G17" i="2"/>
  <c r="G15" i="2"/>
  <c r="G51" i="2" l="1"/>
  <c r="D5" i="1" l="1"/>
  <c r="E4" i="1"/>
  <c r="D42" i="1" l="1"/>
  <c r="E42" i="1"/>
  <c r="E7" i="1"/>
  <c r="E5" i="1"/>
  <c r="E35" i="1"/>
  <c r="D4" i="1"/>
  <c r="E10" i="1"/>
  <c r="E8" i="1"/>
  <c r="E9" i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4" i="1"/>
  <c r="E36" i="1"/>
  <c r="E37" i="1"/>
  <c r="E38" i="1"/>
  <c r="E39" i="1"/>
  <c r="E40" i="1"/>
  <c r="E41" i="1"/>
  <c r="D7" i="1"/>
  <c r="D8" i="1"/>
  <c r="D9" i="1"/>
  <c r="D10" i="1"/>
  <c r="D11" i="1"/>
  <c r="D12" i="1"/>
  <c r="D13" i="1"/>
  <c r="D14" i="1"/>
  <c r="D15" i="1"/>
  <c r="D16" i="1"/>
  <c r="D17" i="1"/>
  <c r="D18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4" i="1"/>
  <c r="D35" i="1"/>
  <c r="D36" i="1"/>
  <c r="D37" i="1"/>
  <c r="D38" i="1"/>
  <c r="D39" i="1"/>
  <c r="D40" i="1"/>
  <c r="D41" i="1"/>
  <c r="E19" i="1" l="1"/>
  <c r="D33" i="1"/>
  <c r="D19" i="1"/>
  <c r="D6" i="1"/>
  <c r="E6" i="1" l="1"/>
  <c r="E33" i="1"/>
</calcChain>
</file>

<file path=xl/sharedStrings.xml><?xml version="1.0" encoding="utf-8"?>
<sst xmlns="http://schemas.openxmlformats.org/spreadsheetml/2006/main" count="190" uniqueCount="115">
  <si>
    <t>Anexă</t>
  </si>
  <si>
    <t>Total</t>
  </si>
  <si>
    <t>Mun. CHIŞINĂU</t>
  </si>
  <si>
    <t>NORD</t>
  </si>
  <si>
    <t>mun. Bălţi</t>
  </si>
  <si>
    <t xml:space="preserve">Briceni </t>
  </si>
  <si>
    <t xml:space="preserve">Donduşeni </t>
  </si>
  <si>
    <t xml:space="preserve">Drochia </t>
  </si>
  <si>
    <t xml:space="preserve">Edineţ </t>
  </si>
  <si>
    <t xml:space="preserve">Făleşti </t>
  </si>
  <si>
    <t xml:space="preserve">Floreşti </t>
  </si>
  <si>
    <t xml:space="preserve">Glodeni </t>
  </si>
  <si>
    <t xml:space="preserve">Ocniţa </t>
  </si>
  <si>
    <t xml:space="preserve">Soroca </t>
  </si>
  <si>
    <t>CENTRU</t>
  </si>
  <si>
    <t xml:space="preserve">Anenii Noi </t>
  </si>
  <si>
    <t>Călăraşi</t>
  </si>
  <si>
    <t xml:space="preserve">Criuleni </t>
  </si>
  <si>
    <t xml:space="preserve">Dubăsari </t>
  </si>
  <si>
    <t xml:space="preserve">Ialoveni </t>
  </si>
  <si>
    <t>Nisporeni</t>
  </si>
  <si>
    <t xml:space="preserve">Orhei </t>
  </si>
  <si>
    <t xml:space="preserve">Rezina </t>
  </si>
  <si>
    <t xml:space="preserve">Străşeni </t>
  </si>
  <si>
    <t>Şoldăneşti</t>
  </si>
  <si>
    <t xml:space="preserve">Teleneşti </t>
  </si>
  <si>
    <t>SUD</t>
  </si>
  <si>
    <t xml:space="preserve">Basarabeasca </t>
  </si>
  <si>
    <t xml:space="preserve">Cahul </t>
  </si>
  <si>
    <t>Cantemir</t>
  </si>
  <si>
    <t xml:space="preserve">Căuşeni </t>
  </si>
  <si>
    <t xml:space="preserve">Cimişlia </t>
  </si>
  <si>
    <t xml:space="preserve">Leova </t>
  </si>
  <si>
    <t xml:space="preserve">Ştefan Vodă </t>
  </si>
  <si>
    <t xml:space="preserve">Taraclia </t>
  </si>
  <si>
    <t>UTA GĂGĂUZIA</t>
  </si>
  <si>
    <t>inclusiv:</t>
  </si>
  <si>
    <t>Infracţiuni înregistrate – total</t>
  </si>
  <si>
    <t>Infracţiuni contra vieţii şi sănătăţii persoanei</t>
  </si>
  <si>
    <t>omor</t>
  </si>
  <si>
    <t>Infracţiuni privind viaţa sexuală</t>
  </si>
  <si>
    <t>Infracţiuni contra patrimoniului</t>
  </si>
  <si>
    <t>şantaj</t>
  </si>
  <si>
    <t>Infracţiuni contra sănătăţii publice şi convieţuirii sociale</t>
  </si>
  <si>
    <t>Infracţiuni contra familiei şi minorilor</t>
  </si>
  <si>
    <t>violenţă în familie</t>
  </si>
  <si>
    <t>Infracţiuni economice</t>
  </si>
  <si>
    <t>contrabanda</t>
  </si>
  <si>
    <t>fabricarea banilor falşi</t>
  </si>
  <si>
    <t xml:space="preserve">Infracţiuni contra securităţii şi a ordinii publice  </t>
  </si>
  <si>
    <t>inclusiv minori</t>
  </si>
  <si>
    <t>Total persoane condamnate</t>
  </si>
  <si>
    <t>inclusiv pentru:</t>
  </si>
  <si>
    <t>Omor</t>
  </si>
  <si>
    <t>Viol</t>
  </si>
  <si>
    <t>Furt</t>
  </si>
  <si>
    <t>Jaf</t>
  </si>
  <si>
    <t>Huliganism</t>
  </si>
  <si>
    <t>Infracţiuni legate de droguri</t>
  </si>
  <si>
    <t>cazuri</t>
  </si>
  <si>
    <t>persoane</t>
  </si>
  <si>
    <t>Femei</t>
  </si>
  <si>
    <t>30-39</t>
  </si>
  <si>
    <t>40-49</t>
  </si>
  <si>
    <t>50-60</t>
  </si>
  <si>
    <t>60 și peste</t>
  </si>
  <si>
    <t>Bărbați</t>
  </si>
  <si>
    <t xml:space="preserve">Râşcani </t>
  </si>
  <si>
    <t xml:space="preserve">Sângerei </t>
  </si>
  <si>
    <t xml:space="preserve">Hânceşti </t>
  </si>
  <si>
    <t>Alte infracțiuni</t>
  </si>
  <si>
    <t>Infracţiuni  în domeniul transporturilor</t>
  </si>
  <si>
    <t>Infracţiuni contra justiției</t>
  </si>
  <si>
    <t>Infracţiuni contra autorităților publice</t>
  </si>
  <si>
    <t>trafic de copii</t>
  </si>
  <si>
    <t>Total infracţiuni (cazuri)</t>
  </si>
  <si>
    <t>inclusiv infracţiuni excepţional de grave, deosebit de grave şi grave (cazuri)</t>
  </si>
  <si>
    <t>Ponderea infracțiunilor în total infracțiuni (%)</t>
  </si>
  <si>
    <t>Ponderea infracțiunilor excepțional de grave, deosebit de grave și grave în total infracțiuni (%)</t>
  </si>
  <si>
    <t>Infracţiuni înregistrate- total</t>
  </si>
  <si>
    <t>Excepţional de grave</t>
  </si>
  <si>
    <t>Deosebit de grave</t>
  </si>
  <si>
    <t>Grave</t>
  </si>
  <si>
    <t>Mai puţin grave</t>
  </si>
  <si>
    <t>Uşoare</t>
  </si>
  <si>
    <t>vătămare intenţionată gravă</t>
  </si>
  <si>
    <t>viol</t>
  </si>
  <si>
    <t>furt</t>
  </si>
  <si>
    <t>tâlhărie</t>
  </si>
  <si>
    <t>jaf</t>
  </si>
  <si>
    <t>escrocherie</t>
  </si>
  <si>
    <t>pungăşie</t>
  </si>
  <si>
    <t>infracţiuni legate de droguri</t>
  </si>
  <si>
    <t>accidente rutiere</t>
  </si>
  <si>
    <t>huliganism</t>
  </si>
  <si>
    <t>Tâlhărie</t>
  </si>
  <si>
    <t>până la 29</t>
  </si>
  <si>
    <t xml:space="preserve">Total </t>
  </si>
  <si>
    <t>2021 în % faţă de 2020</t>
  </si>
  <si>
    <t>Ponderea  în total victime (%)</t>
  </si>
  <si>
    <t>MUN. BENDER</t>
  </si>
  <si>
    <t>c-date confidențiale</t>
  </si>
  <si>
    <t xml:space="preserve">Simboluri folosite: </t>
  </si>
  <si>
    <t>c</t>
  </si>
  <si>
    <t xml:space="preserve">          Ungheni</t>
  </si>
  <si>
    <t>Ponderea  bărbaților victime ale infracțiunilor în total victime (%)</t>
  </si>
  <si>
    <t>Ponderea femeilor victime ale infracțiunilor în total victime (%)</t>
  </si>
  <si>
    <r>
      <t xml:space="preserve">Total </t>
    </r>
    <r>
      <rPr>
        <b/>
        <vertAlign val="superscript"/>
        <sz val="9"/>
        <color theme="1"/>
        <rFont val="Arial"/>
        <family val="2"/>
        <charset val="204"/>
      </rPr>
      <t>1</t>
    </r>
  </si>
  <si>
    <r>
      <rPr>
        <i/>
        <vertAlign val="superscript"/>
        <sz val="9"/>
        <color theme="1"/>
        <rFont val="Arial"/>
        <family val="2"/>
        <charset val="204"/>
      </rPr>
      <t xml:space="preserve">1 </t>
    </r>
    <r>
      <rPr>
        <i/>
        <sz val="9"/>
        <color theme="1"/>
        <rFont val="Arial"/>
        <family val="2"/>
        <charset val="204"/>
      </rPr>
      <t>Numărul total al infracţiunilor înregistrate include infracțiunile înregistrate de Centrul pentru Combaterea Traficului de Persoane, Centrul Naţional Anticorupţie, Serviciul Vamal, care însă nu pot fi repartizate în profil teritorial.</t>
    </r>
  </si>
  <si>
    <r>
      <rPr>
        <b/>
        <sz val="9"/>
        <color theme="1"/>
        <rFont val="Arial"/>
        <family val="2"/>
        <charset val="204"/>
      </rPr>
      <t>Tabelul 1.</t>
    </r>
    <r>
      <rPr>
        <b/>
        <i/>
        <sz val="9"/>
        <color theme="1"/>
        <rFont val="Arial"/>
        <family val="2"/>
        <charset val="204"/>
      </rPr>
      <t xml:space="preserve"> Infracţiuni înregistrate în profil teritorial, în anul 2021</t>
    </r>
  </si>
  <si>
    <r>
      <rPr>
        <b/>
        <sz val="9"/>
        <color theme="1"/>
        <rFont val="Arial"/>
        <family val="2"/>
        <charset val="204"/>
      </rPr>
      <t>Tabelul 2</t>
    </r>
    <r>
      <rPr>
        <b/>
        <i/>
        <sz val="9"/>
        <color theme="1"/>
        <rFont val="Arial"/>
        <family val="2"/>
        <charset val="204"/>
      </rPr>
      <t>. Infracţiuni înregistrate în funcție de gravitate, 2017-2021</t>
    </r>
  </si>
  <si>
    <r>
      <rPr>
        <b/>
        <sz val="9"/>
        <rFont val="Arial"/>
        <family val="2"/>
        <charset val="204"/>
      </rPr>
      <t>Tabelul 3.</t>
    </r>
    <r>
      <rPr>
        <b/>
        <i/>
        <sz val="9"/>
        <rFont val="Arial"/>
        <family val="2"/>
        <charset val="204"/>
      </rPr>
      <t xml:space="preserve"> Infracţiuni înregistrate pe categorii și tipuri, 2017-2021</t>
    </r>
  </si>
  <si>
    <r>
      <rPr>
        <b/>
        <sz val="9"/>
        <rFont val="Arial"/>
        <family val="2"/>
        <charset val="204"/>
      </rPr>
      <t xml:space="preserve">Tabelul 4. </t>
    </r>
    <r>
      <rPr>
        <b/>
        <i/>
        <sz val="9"/>
        <rFont val="Arial"/>
        <family val="2"/>
        <charset val="204"/>
      </rPr>
      <t>Victime ale infracțiunilor înregistrate în profil teritorial, pe sexe, în anul 2021</t>
    </r>
  </si>
  <si>
    <r>
      <rPr>
        <b/>
        <sz val="9"/>
        <color theme="1"/>
        <rFont val="Arial"/>
        <family val="2"/>
        <charset val="204"/>
      </rPr>
      <t>Tabelul 5.</t>
    </r>
    <r>
      <rPr>
        <b/>
        <i/>
        <sz val="9"/>
        <color theme="1"/>
        <rFont val="Arial"/>
        <family val="2"/>
        <charset val="204"/>
      </rPr>
      <t xml:space="preserve"> Persoane condamnate în primă instanță în funcţie de principala infracţiune săvârşită, 2017-2021</t>
    </r>
  </si>
  <si>
    <r>
      <rPr>
        <b/>
        <sz val="9"/>
        <color theme="1"/>
        <rFont val="Arial"/>
        <family val="2"/>
        <charset val="204"/>
      </rPr>
      <t>Tabelul 6.</t>
    </r>
    <r>
      <rPr>
        <b/>
        <i/>
        <sz val="9"/>
        <color theme="1"/>
        <rFont val="Arial"/>
        <family val="2"/>
        <charset val="204"/>
      </rPr>
      <t xml:space="preserve"> Persoane condamnate definitiv deţinute în instituțiile penitenciare 
pe grupe de vârstă și sexe, 2017-2021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</si>
</sst>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FF0000"/>
      <name val="Arial"/>
      <family val="2"/>
      <charset val="204"/>
    </font>
    <font>
      <i/>
      <vertAlign val="superscript"/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3" fontId="5" fillId="0" borderId="0" xfId="0" applyNumberFormat="1" applyFont="1" applyAlignment="1">
      <alignment horizontal="right" vertical="center" wrapText="1" indent="1"/>
    </xf>
    <xf numFmtId="3" fontId="5" fillId="0" borderId="0" xfId="0" applyNumberFormat="1" applyFont="1" applyFill="1" applyAlignment="1">
      <alignment horizontal="right" vertical="center" wrapText="1" indent="1"/>
    </xf>
    <xf numFmtId="164" fontId="7" fillId="0" borderId="0" xfId="0" applyNumberFormat="1" applyFont="1" applyAlignment="1">
      <alignment horizontal="right" vertical="center" wrapText="1" indent="1"/>
    </xf>
    <xf numFmtId="164" fontId="2" fillId="0" borderId="0" xfId="0" applyNumberFormat="1" applyFont="1"/>
    <xf numFmtId="0" fontId="2" fillId="0" borderId="6" xfId="0" applyFont="1" applyBorder="1" applyAlignment="1">
      <alignment horizontal="left" vertical="center" wrapText="1" indent="1"/>
    </xf>
    <xf numFmtId="3" fontId="8" fillId="0" borderId="0" xfId="0" applyNumberFormat="1" applyFont="1" applyAlignment="1">
      <alignment horizontal="right" vertical="center" wrapText="1" indent="1"/>
    </xf>
    <xf numFmtId="3" fontId="8" fillId="0" borderId="0" xfId="0" applyNumberFormat="1" applyFont="1" applyFill="1" applyAlignment="1">
      <alignment horizontal="right" vertical="center" wrapText="1" indent="1"/>
    </xf>
    <xf numFmtId="164" fontId="9" fillId="0" borderId="0" xfId="0" applyNumberFormat="1" applyFont="1" applyAlignment="1">
      <alignment horizontal="right" vertical="center" wrapText="1" indent="1"/>
    </xf>
    <xf numFmtId="0" fontId="2" fillId="0" borderId="0" xfId="0" applyFont="1" applyBorder="1"/>
    <xf numFmtId="0" fontId="10" fillId="0" borderId="0" xfId="0" applyFont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0" fontId="2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4"/>
    </xf>
    <xf numFmtId="0" fontId="8" fillId="0" borderId="0" xfId="0" applyFont="1" applyFill="1" applyAlignment="1">
      <alignment horizontal="right" vertical="center" wrapText="1" indent="1"/>
    </xf>
    <xf numFmtId="0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 vertical="center" wrapText="1" indent="1"/>
    </xf>
    <xf numFmtId="0" fontId="2" fillId="0" borderId="6" xfId="0" applyFont="1" applyBorder="1" applyAlignment="1">
      <alignment vertical="center" wrapText="1"/>
    </xf>
    <xf numFmtId="0" fontId="5" fillId="0" borderId="0" xfId="0" applyFont="1" applyFill="1" applyAlignment="1">
      <alignment horizontal="right" vertical="center" wrapText="1" indent="1"/>
    </xf>
    <xf numFmtId="3" fontId="5" fillId="0" borderId="0" xfId="0" applyNumberFormat="1" applyFont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right" vertical="center" wrapText="1" indent="1"/>
    </xf>
    <xf numFmtId="164" fontId="7" fillId="0" borderId="0" xfId="0" applyNumberFormat="1" applyFont="1" applyBorder="1" applyAlignment="1">
      <alignment horizontal="right" vertical="center" wrapText="1" indent="1"/>
    </xf>
    <xf numFmtId="0" fontId="4" fillId="0" borderId="7" xfId="0" applyFont="1" applyFill="1" applyBorder="1" applyAlignment="1">
      <alignment horizontal="left" vertical="center" wrapText="1" indent="1"/>
    </xf>
    <xf numFmtId="3" fontId="5" fillId="0" borderId="1" xfId="0" applyNumberFormat="1" applyFont="1" applyBorder="1" applyAlignment="1">
      <alignment horizontal="right" vertical="center" wrapText="1" indent="1"/>
    </xf>
    <xf numFmtId="0" fontId="5" fillId="0" borderId="1" xfId="0" applyFont="1" applyFill="1" applyBorder="1" applyAlignment="1">
      <alignment horizontal="right" vertical="center" wrapText="1" indent="1"/>
    </xf>
    <xf numFmtId="164" fontId="7" fillId="0" borderId="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10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12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0" fontId="2" fillId="0" borderId="4" xfId="0" applyNumberFormat="1" applyFont="1" applyBorder="1" applyAlignment="1">
      <alignment horizontal="center"/>
    </xf>
    <xf numFmtId="3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 indent="1"/>
    </xf>
    <xf numFmtId="3" fontId="8" fillId="0" borderId="0" xfId="0" applyNumberFormat="1" applyFont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3" fontId="5" fillId="0" borderId="1" xfId="0" applyNumberFormat="1" applyFont="1" applyBorder="1" applyAlignment="1">
      <alignment horizontal="right" indent="1"/>
    </xf>
    <xf numFmtId="3" fontId="8" fillId="0" borderId="1" xfId="0" applyNumberFormat="1" applyFont="1" applyBorder="1" applyAlignment="1">
      <alignment horizontal="right" indent="1"/>
    </xf>
    <xf numFmtId="3" fontId="2" fillId="0" borderId="1" xfId="0" applyNumberFormat="1" applyFont="1" applyBorder="1" applyAlignment="1">
      <alignment horizontal="right" inden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164" fontId="2" fillId="0" borderId="0" xfId="0" applyNumberFormat="1" applyFont="1" applyBorder="1"/>
    <xf numFmtId="0" fontId="3" fillId="0" borderId="0" xfId="0" applyFont="1" applyAlignment="1">
      <alignment vertical="center"/>
    </xf>
    <xf numFmtId="0" fontId="3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 indent="1"/>
    </xf>
    <xf numFmtId="3" fontId="5" fillId="0" borderId="0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8" fillId="0" borderId="0" xfId="0" applyFont="1" applyBorder="1"/>
    <xf numFmtId="0" fontId="8" fillId="0" borderId="0" xfId="0" applyFont="1" applyFill="1" applyBorder="1"/>
    <xf numFmtId="3" fontId="8" fillId="0" borderId="0" xfId="0" applyNumberFormat="1" applyFont="1" applyBorder="1" applyAlignment="1">
      <alignment horizontal="right" vertical="center" wrapText="1" indent="1"/>
    </xf>
    <xf numFmtId="0" fontId="8" fillId="0" borderId="0" xfId="0" applyFont="1" applyBorder="1" applyAlignment="1">
      <alignment horizontal="right" indent="1"/>
    </xf>
    <xf numFmtId="0" fontId="8" fillId="0" borderId="0" xfId="0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horizontal="right" indent="1"/>
    </xf>
    <xf numFmtId="0" fontId="8" fillId="0" borderId="0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right" indent="1"/>
    </xf>
    <xf numFmtId="3" fontId="8" fillId="0" borderId="1" xfId="0" applyNumberFormat="1" applyFont="1" applyFill="1" applyBorder="1" applyAlignment="1">
      <alignment horizontal="right" indent="1"/>
    </xf>
    <xf numFmtId="0" fontId="8" fillId="0" borderId="1" xfId="0" applyFont="1" applyFill="1" applyBorder="1" applyAlignment="1">
      <alignment horizontal="right" inden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 inden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right" vertical="center" wrapText="1" inden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7" fillId="0" borderId="0" xfId="0" applyNumberFormat="1" applyFont="1" applyAlignment="1">
      <alignment horizontal="right" vertical="center" wrapText="1" indent="1"/>
    </xf>
    <xf numFmtId="165" fontId="4" fillId="0" borderId="0" xfId="0" applyNumberFormat="1" applyFont="1"/>
    <xf numFmtId="164" fontId="4" fillId="0" borderId="0" xfId="0" applyNumberFormat="1" applyFont="1"/>
    <xf numFmtId="0" fontId="2" fillId="0" borderId="0" xfId="0" applyFont="1" applyAlignment="1">
      <alignment horizontal="left" vertical="center" wrapText="1" indent="1"/>
    </xf>
    <xf numFmtId="3" fontId="9" fillId="0" borderId="0" xfId="0" applyNumberFormat="1" applyFont="1" applyAlignment="1">
      <alignment horizontal="right" vertical="center" wrapText="1" indent="1"/>
    </xf>
    <xf numFmtId="165" fontId="2" fillId="0" borderId="0" xfId="0" applyNumberFormat="1" applyFont="1"/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4"/>
    </xf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9" fillId="0" borderId="0" xfId="0" applyNumberFormat="1" applyFont="1" applyFill="1" applyAlignment="1">
      <alignment horizontal="right" vertical="center" wrapText="1" indent="1"/>
    </xf>
    <xf numFmtId="0" fontId="4" fillId="0" borderId="0" xfId="0" applyFont="1" applyBorder="1" applyAlignment="1">
      <alignment horizontal="left" vertical="center" wrapText="1" indent="1"/>
    </xf>
    <xf numFmtId="3" fontId="7" fillId="0" borderId="0" xfId="0" applyNumberFormat="1" applyFont="1" applyBorder="1" applyAlignment="1">
      <alignment horizontal="right" vertical="center" wrapText="1" indent="1"/>
    </xf>
    <xf numFmtId="165" fontId="4" fillId="0" borderId="0" xfId="0" applyNumberFormat="1" applyFont="1" applyBorder="1"/>
    <xf numFmtId="164" fontId="4" fillId="0" borderId="0" xfId="0" applyNumberFormat="1" applyFont="1" applyBorder="1"/>
    <xf numFmtId="0" fontId="4" fillId="0" borderId="1" xfId="0" applyFont="1" applyFill="1" applyBorder="1" applyAlignment="1">
      <alignment horizontal="left" vertical="center" wrapText="1" indent="1"/>
    </xf>
    <xf numFmtId="3" fontId="5" fillId="0" borderId="1" xfId="0" applyNumberFormat="1" applyFont="1" applyFill="1" applyBorder="1" applyAlignment="1">
      <alignment horizontal="right" vertical="center" wrapText="1" indent="1"/>
    </xf>
    <xf numFmtId="3" fontId="7" fillId="0" borderId="1" xfId="0" applyNumberFormat="1" applyFont="1" applyBorder="1" applyAlignment="1">
      <alignment horizontal="right" vertical="center" wrapText="1" indent="1"/>
    </xf>
    <xf numFmtId="165" fontId="4" fillId="0" borderId="1" xfId="0" applyNumberFormat="1" applyFont="1" applyBorder="1"/>
    <xf numFmtId="164" fontId="4" fillId="0" borderId="1" xfId="0" applyNumberFormat="1" applyFont="1" applyBorder="1"/>
    <xf numFmtId="0" fontId="1" fillId="0" borderId="3" xfId="0" applyFont="1" applyBorder="1" applyAlignment="1">
      <alignment vertical="center" wrapText="1"/>
    </xf>
    <xf numFmtId="1" fontId="8" fillId="0" borderId="0" xfId="0" applyNumberFormat="1" applyFont="1"/>
    <xf numFmtId="0" fontId="2" fillId="0" borderId="6" xfId="0" applyFont="1" applyBorder="1" applyAlignment="1">
      <alignment horizontal="left" vertical="center" wrapText="1" indent="2"/>
    </xf>
    <xf numFmtId="1" fontId="8" fillId="0" borderId="0" xfId="0" applyNumberFormat="1" applyFont="1" applyAlignment="1">
      <alignment horizontal="right" vertical="center" wrapText="1" indent="1"/>
    </xf>
    <xf numFmtId="0" fontId="2" fillId="0" borderId="0" xfId="0" applyFont="1" applyFill="1"/>
    <xf numFmtId="0" fontId="2" fillId="0" borderId="7" xfId="0" applyFont="1" applyBorder="1" applyAlignment="1">
      <alignment horizontal="left" vertical="center" wrapText="1" indent="2"/>
    </xf>
    <xf numFmtId="3" fontId="8" fillId="0" borderId="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right" vertical="center" wrapText="1" indent="1"/>
    </xf>
    <xf numFmtId="0" fontId="5" fillId="0" borderId="0" xfId="0" applyFont="1" applyAlignment="1">
      <alignment horizontal="right" vertical="center" wrapText="1" indent="1"/>
    </xf>
    <xf numFmtId="0" fontId="8" fillId="0" borderId="0" xfId="0" applyFont="1"/>
    <xf numFmtId="1" fontId="8" fillId="0" borderId="0" xfId="0" applyNumberFormat="1" applyFont="1" applyFill="1" applyAlignment="1">
      <alignment horizontal="right" vertical="center" wrapText="1" indent="1"/>
    </xf>
    <xf numFmtId="0" fontId="8" fillId="0" borderId="6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indent="1"/>
    </xf>
    <xf numFmtId="164" fontId="9" fillId="0" borderId="1" xfId="0" applyNumberFormat="1" applyFont="1" applyFill="1" applyBorder="1" applyAlignment="1">
      <alignment horizontal="right" vertical="center" wrapText="1" inden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zoomScaleNormal="100" workbookViewId="0">
      <selection activeCell="A2" sqref="A2:E2"/>
    </sheetView>
  </sheetViews>
  <sheetFormatPr defaultRowHeight="12" x14ac:dyDescent="0.2"/>
  <cols>
    <col min="1" max="1" width="18.7109375" style="2" customWidth="1"/>
    <col min="2" max="2" width="15.42578125" style="2" customWidth="1"/>
    <col min="3" max="3" width="17.85546875" style="2" customWidth="1"/>
    <col min="4" max="4" width="14" style="2" customWidth="1"/>
    <col min="5" max="5" width="15.5703125" style="2" customWidth="1"/>
    <col min="6" max="16384" width="9.140625" style="2"/>
  </cols>
  <sheetData>
    <row r="1" spans="1:9" x14ac:dyDescent="0.2">
      <c r="A1" s="1" t="s">
        <v>0</v>
      </c>
      <c r="B1" s="1"/>
      <c r="C1" s="1"/>
      <c r="D1" s="1"/>
      <c r="E1" s="1"/>
    </row>
    <row r="2" spans="1:9" ht="21.75" customHeight="1" x14ac:dyDescent="0.2">
      <c r="A2" s="142" t="s">
        <v>109</v>
      </c>
      <c r="B2" s="142"/>
      <c r="C2" s="142"/>
      <c r="D2" s="142"/>
      <c r="E2" s="142"/>
    </row>
    <row r="3" spans="1:9" ht="97.15" customHeight="1" x14ac:dyDescent="0.2">
      <c r="A3" s="3"/>
      <c r="B3" s="4" t="s">
        <v>75</v>
      </c>
      <c r="C3" s="4" t="s">
        <v>76</v>
      </c>
      <c r="D3" s="5" t="s">
        <v>77</v>
      </c>
      <c r="E3" s="6" t="s">
        <v>78</v>
      </c>
    </row>
    <row r="4" spans="1:9" ht="13.5" x14ac:dyDescent="0.2">
      <c r="A4" s="7" t="s">
        <v>107</v>
      </c>
      <c r="B4" s="8">
        <v>27159</v>
      </c>
      <c r="C4" s="9">
        <v>5193</v>
      </c>
      <c r="D4" s="10">
        <f t="shared" ref="D4:D42" si="0">B4/$B$4*100</f>
        <v>100</v>
      </c>
      <c r="E4" s="10">
        <f>C4/B4*100</f>
        <v>19.120733458522039</v>
      </c>
      <c r="F4" s="11"/>
    </row>
    <row r="5" spans="1:9" ht="15" customHeight="1" x14ac:dyDescent="0.2">
      <c r="A5" s="12" t="s">
        <v>2</v>
      </c>
      <c r="B5" s="13">
        <v>7968</v>
      </c>
      <c r="C5" s="14">
        <v>1571</v>
      </c>
      <c r="D5" s="15">
        <f>B5/$B$4*100</f>
        <v>29.338340881475755</v>
      </c>
      <c r="E5" s="15">
        <f>C5/B5*100</f>
        <v>19.716365461847392</v>
      </c>
      <c r="F5" s="11"/>
      <c r="G5" s="16"/>
      <c r="H5" s="17"/>
      <c r="I5" s="17"/>
    </row>
    <row r="6" spans="1:9" x14ac:dyDescent="0.2">
      <c r="A6" s="18" t="s">
        <v>3</v>
      </c>
      <c r="B6" s="8">
        <v>6140</v>
      </c>
      <c r="C6" s="9">
        <v>879</v>
      </c>
      <c r="D6" s="10">
        <f t="shared" si="0"/>
        <v>22.607607054751647</v>
      </c>
      <c r="E6" s="10">
        <f>C6/B6*100</f>
        <v>14.315960912052116</v>
      </c>
      <c r="F6" s="11"/>
      <c r="G6" s="16"/>
      <c r="H6" s="19"/>
      <c r="I6" s="19"/>
    </row>
    <row r="7" spans="1:9" x14ac:dyDescent="0.2">
      <c r="A7" s="20" t="s">
        <v>4</v>
      </c>
      <c r="B7" s="13">
        <v>1585</v>
      </c>
      <c r="C7" s="21">
        <v>208</v>
      </c>
      <c r="D7" s="15">
        <f t="shared" si="0"/>
        <v>5.836002798335727</v>
      </c>
      <c r="E7" s="15">
        <f>C7/B7*100</f>
        <v>13.123028391167194</v>
      </c>
      <c r="F7" s="11"/>
      <c r="G7" s="22"/>
      <c r="H7" s="19"/>
      <c r="I7" s="19"/>
    </row>
    <row r="8" spans="1:9" x14ac:dyDescent="0.2">
      <c r="A8" s="20" t="s">
        <v>5</v>
      </c>
      <c r="B8" s="23">
        <v>466</v>
      </c>
      <c r="C8" s="21">
        <v>66</v>
      </c>
      <c r="D8" s="15">
        <f t="shared" si="0"/>
        <v>1.7158216429176329</v>
      </c>
      <c r="E8" s="15">
        <f t="shared" ref="E8:E41" si="1">C8/B8*100</f>
        <v>14.163090128755366</v>
      </c>
      <c r="F8" s="11"/>
      <c r="G8" s="22"/>
      <c r="H8" s="19"/>
      <c r="I8" s="19"/>
    </row>
    <row r="9" spans="1:9" x14ac:dyDescent="0.2">
      <c r="A9" s="20" t="s">
        <v>6</v>
      </c>
      <c r="B9" s="23">
        <v>292</v>
      </c>
      <c r="C9" s="21">
        <v>47</v>
      </c>
      <c r="D9" s="15">
        <f t="shared" si="0"/>
        <v>1.0751500423432381</v>
      </c>
      <c r="E9" s="15">
        <f t="shared" si="1"/>
        <v>16.095890410958905</v>
      </c>
      <c r="F9" s="11"/>
      <c r="G9" s="22"/>
      <c r="H9" s="19"/>
      <c r="I9" s="19"/>
    </row>
    <row r="10" spans="1:9" x14ac:dyDescent="0.2">
      <c r="A10" s="20" t="s">
        <v>7</v>
      </c>
      <c r="B10" s="23">
        <v>591</v>
      </c>
      <c r="C10" s="21">
        <v>73</v>
      </c>
      <c r="D10" s="15">
        <f t="shared" si="0"/>
        <v>2.17607422953717</v>
      </c>
      <c r="E10" s="15">
        <f>C10/B10*100</f>
        <v>12.351945854483926</v>
      </c>
      <c r="F10" s="11"/>
      <c r="G10" s="22"/>
      <c r="H10" s="19"/>
      <c r="I10" s="19"/>
    </row>
    <row r="11" spans="1:9" x14ac:dyDescent="0.2">
      <c r="A11" s="20" t="s">
        <v>8</v>
      </c>
      <c r="B11" s="23">
        <v>500</v>
      </c>
      <c r="C11" s="21">
        <v>72</v>
      </c>
      <c r="D11" s="15">
        <f t="shared" si="0"/>
        <v>1.8410103464781471</v>
      </c>
      <c r="E11" s="15">
        <f t="shared" si="1"/>
        <v>14.399999999999999</v>
      </c>
      <c r="F11" s="11"/>
      <c r="G11" s="22"/>
      <c r="H11" s="19"/>
      <c r="I11" s="19"/>
    </row>
    <row r="12" spans="1:9" x14ac:dyDescent="0.2">
      <c r="A12" s="20" t="s">
        <v>9</v>
      </c>
      <c r="B12" s="23">
        <v>445</v>
      </c>
      <c r="C12" s="21">
        <v>69</v>
      </c>
      <c r="D12" s="15">
        <f t="shared" si="0"/>
        <v>1.638499208365551</v>
      </c>
      <c r="E12" s="15">
        <f t="shared" si="1"/>
        <v>15.505617977528091</v>
      </c>
      <c r="F12" s="11"/>
      <c r="G12" s="22"/>
      <c r="H12" s="19"/>
      <c r="I12" s="19"/>
    </row>
    <row r="13" spans="1:9" x14ac:dyDescent="0.2">
      <c r="A13" s="20" t="s">
        <v>10</v>
      </c>
      <c r="B13" s="23">
        <v>466</v>
      </c>
      <c r="C13" s="21">
        <v>70</v>
      </c>
      <c r="D13" s="15">
        <f t="shared" si="0"/>
        <v>1.7158216429176329</v>
      </c>
      <c r="E13" s="15">
        <f t="shared" si="1"/>
        <v>15.021459227467812</v>
      </c>
      <c r="F13" s="11"/>
      <c r="G13" s="22"/>
      <c r="H13" s="17"/>
      <c r="I13" s="17"/>
    </row>
    <row r="14" spans="1:9" x14ac:dyDescent="0.2">
      <c r="A14" s="20" t="s">
        <v>11</v>
      </c>
      <c r="B14" s="23">
        <v>340</v>
      </c>
      <c r="C14" s="21">
        <v>67</v>
      </c>
      <c r="D14" s="15">
        <f t="shared" si="0"/>
        <v>1.2518870356051401</v>
      </c>
      <c r="E14" s="15">
        <f t="shared" si="1"/>
        <v>19.705882352941178</v>
      </c>
      <c r="F14" s="11"/>
      <c r="G14" s="22"/>
      <c r="H14" s="17"/>
      <c r="I14" s="17"/>
    </row>
    <row r="15" spans="1:9" x14ac:dyDescent="0.2">
      <c r="A15" s="20" t="s">
        <v>12</v>
      </c>
      <c r="B15" s="23">
        <v>305</v>
      </c>
      <c r="C15" s="21">
        <v>34</v>
      </c>
      <c r="D15" s="15">
        <f t="shared" si="0"/>
        <v>1.1230163113516698</v>
      </c>
      <c r="E15" s="15">
        <f t="shared" si="1"/>
        <v>11.147540983606557</v>
      </c>
      <c r="F15" s="11"/>
      <c r="G15" s="22"/>
      <c r="H15" s="17"/>
      <c r="I15" s="17"/>
    </row>
    <row r="16" spans="1:9" x14ac:dyDescent="0.2">
      <c r="A16" s="20" t="s">
        <v>67</v>
      </c>
      <c r="B16" s="23">
        <v>307</v>
      </c>
      <c r="C16" s="21">
        <v>38</v>
      </c>
      <c r="D16" s="15">
        <f t="shared" si="0"/>
        <v>1.1303803527375822</v>
      </c>
      <c r="E16" s="15">
        <f t="shared" si="1"/>
        <v>12.37785016286645</v>
      </c>
      <c r="F16" s="11"/>
      <c r="G16" s="22"/>
      <c r="H16" s="17"/>
      <c r="I16" s="17"/>
    </row>
    <row r="17" spans="1:9" x14ac:dyDescent="0.2">
      <c r="A17" s="20" t="s">
        <v>68</v>
      </c>
      <c r="B17" s="23">
        <v>393</v>
      </c>
      <c r="C17" s="21">
        <v>66</v>
      </c>
      <c r="D17" s="15">
        <f t="shared" si="0"/>
        <v>1.4470341323318239</v>
      </c>
      <c r="E17" s="15">
        <f t="shared" si="1"/>
        <v>16.793893129770993</v>
      </c>
      <c r="F17" s="11"/>
      <c r="G17" s="22"/>
      <c r="H17" s="19"/>
      <c r="I17" s="19"/>
    </row>
    <row r="18" spans="1:9" x14ac:dyDescent="0.2">
      <c r="A18" s="20" t="s">
        <v>13</v>
      </c>
      <c r="B18" s="23">
        <v>450</v>
      </c>
      <c r="C18" s="21">
        <v>69</v>
      </c>
      <c r="D18" s="15">
        <f t="shared" si="0"/>
        <v>1.6569093118303326</v>
      </c>
      <c r="E18" s="15">
        <f t="shared" si="1"/>
        <v>15.333333333333332</v>
      </c>
      <c r="F18" s="11"/>
      <c r="G18" s="22"/>
    </row>
    <row r="19" spans="1:9" x14ac:dyDescent="0.2">
      <c r="A19" s="18" t="s">
        <v>14</v>
      </c>
      <c r="B19" s="8">
        <v>5762</v>
      </c>
      <c r="C19" s="9">
        <v>1022</v>
      </c>
      <c r="D19" s="10">
        <f t="shared" si="0"/>
        <v>21.215803232814167</v>
      </c>
      <c r="E19" s="10">
        <f>C19/B19*100</f>
        <v>17.736896910794865</v>
      </c>
      <c r="F19" s="11"/>
      <c r="G19" s="16"/>
    </row>
    <row r="20" spans="1:9" x14ac:dyDescent="0.2">
      <c r="A20" s="20" t="s">
        <v>15</v>
      </c>
      <c r="B20" s="23">
        <v>482</v>
      </c>
      <c r="C20" s="21">
        <v>73</v>
      </c>
      <c r="D20" s="15">
        <f t="shared" si="0"/>
        <v>1.7747339740049339</v>
      </c>
      <c r="E20" s="15">
        <f t="shared" si="1"/>
        <v>15.145228215767634</v>
      </c>
      <c r="F20" s="11"/>
      <c r="G20" s="22"/>
    </row>
    <row r="21" spans="1:9" x14ac:dyDescent="0.2">
      <c r="A21" s="20" t="s">
        <v>16</v>
      </c>
      <c r="B21" s="23">
        <v>362</v>
      </c>
      <c r="C21" s="21">
        <v>53</v>
      </c>
      <c r="D21" s="15">
        <f t="shared" si="0"/>
        <v>1.3328914908501786</v>
      </c>
      <c r="E21" s="15">
        <f t="shared" si="1"/>
        <v>14.64088397790055</v>
      </c>
      <c r="F21" s="11"/>
      <c r="G21" s="22"/>
    </row>
    <row r="22" spans="1:9" x14ac:dyDescent="0.2">
      <c r="A22" s="20" t="s">
        <v>17</v>
      </c>
      <c r="B22" s="23">
        <v>447</v>
      </c>
      <c r="C22" s="21">
        <v>78</v>
      </c>
      <c r="D22" s="15">
        <f t="shared" si="0"/>
        <v>1.6458632497514634</v>
      </c>
      <c r="E22" s="15">
        <f t="shared" si="1"/>
        <v>17.449664429530202</v>
      </c>
      <c r="F22" s="11"/>
      <c r="G22" s="22"/>
    </row>
    <row r="23" spans="1:9" x14ac:dyDescent="0.2">
      <c r="A23" s="20" t="s">
        <v>18</v>
      </c>
      <c r="B23" s="23">
        <v>193</v>
      </c>
      <c r="C23" s="21">
        <v>39</v>
      </c>
      <c r="D23" s="15">
        <f t="shared" si="0"/>
        <v>0.71062999374056479</v>
      </c>
      <c r="E23" s="15">
        <f t="shared" si="1"/>
        <v>20.207253886010363</v>
      </c>
      <c r="F23" s="11"/>
      <c r="G23" s="22"/>
    </row>
    <row r="24" spans="1:9" x14ac:dyDescent="0.2">
      <c r="A24" s="20" t="s">
        <v>69</v>
      </c>
      <c r="B24" s="23">
        <v>699</v>
      </c>
      <c r="C24" s="21">
        <v>161</v>
      </c>
      <c r="D24" s="15">
        <f t="shared" si="0"/>
        <v>2.5737324643764499</v>
      </c>
      <c r="E24" s="15">
        <f t="shared" si="1"/>
        <v>23.032904148783977</v>
      </c>
      <c r="F24" s="11"/>
      <c r="G24" s="22"/>
    </row>
    <row r="25" spans="1:9" x14ac:dyDescent="0.2">
      <c r="A25" s="20" t="s">
        <v>19</v>
      </c>
      <c r="B25" s="13">
        <v>693</v>
      </c>
      <c r="C25" s="21">
        <v>135</v>
      </c>
      <c r="D25" s="15">
        <f t="shared" si="0"/>
        <v>2.5516403402187122</v>
      </c>
      <c r="E25" s="15">
        <f t="shared" si="1"/>
        <v>19.480519480519483</v>
      </c>
      <c r="F25" s="11"/>
      <c r="G25" s="22"/>
    </row>
    <row r="26" spans="1:9" x14ac:dyDescent="0.2">
      <c r="A26" s="20" t="s">
        <v>20</v>
      </c>
      <c r="B26" s="23">
        <v>397</v>
      </c>
      <c r="C26" s="21">
        <v>56</v>
      </c>
      <c r="D26" s="15">
        <f t="shared" si="0"/>
        <v>1.4617622151036489</v>
      </c>
      <c r="E26" s="15">
        <f t="shared" si="1"/>
        <v>14.105793450881613</v>
      </c>
      <c r="F26" s="11"/>
      <c r="G26" s="22"/>
    </row>
    <row r="27" spans="1:9" x14ac:dyDescent="0.2">
      <c r="A27" s="20" t="s">
        <v>21</v>
      </c>
      <c r="B27" s="13">
        <v>668</v>
      </c>
      <c r="C27" s="21">
        <v>121</v>
      </c>
      <c r="D27" s="15">
        <f t="shared" si="0"/>
        <v>2.4595898228948045</v>
      </c>
      <c r="E27" s="15">
        <f t="shared" si="1"/>
        <v>18.113772455089823</v>
      </c>
      <c r="F27" s="11"/>
      <c r="G27" s="22"/>
    </row>
    <row r="28" spans="1:9" x14ac:dyDescent="0.2">
      <c r="A28" s="20" t="s">
        <v>22</v>
      </c>
      <c r="B28" s="23">
        <v>258</v>
      </c>
      <c r="C28" s="21">
        <v>41</v>
      </c>
      <c r="D28" s="15">
        <f t="shared" si="0"/>
        <v>0.94996133878272393</v>
      </c>
      <c r="E28" s="15">
        <f t="shared" si="1"/>
        <v>15.891472868217054</v>
      </c>
      <c r="F28" s="11"/>
      <c r="G28" s="22"/>
    </row>
    <row r="29" spans="1:9" x14ac:dyDescent="0.2">
      <c r="A29" s="20" t="s">
        <v>23</v>
      </c>
      <c r="B29" s="23">
        <v>480</v>
      </c>
      <c r="C29" s="21">
        <v>90</v>
      </c>
      <c r="D29" s="15">
        <f t="shared" si="0"/>
        <v>1.7673699326190215</v>
      </c>
      <c r="E29" s="15">
        <f t="shared" si="1"/>
        <v>18.75</v>
      </c>
      <c r="F29" s="11"/>
      <c r="G29" s="22"/>
    </row>
    <row r="30" spans="1:9" x14ac:dyDescent="0.2">
      <c r="A30" s="20" t="s">
        <v>24</v>
      </c>
      <c r="B30" s="23">
        <v>196</v>
      </c>
      <c r="C30" s="21">
        <v>37</v>
      </c>
      <c r="D30" s="15">
        <f t="shared" si="0"/>
        <v>0.72167605581943373</v>
      </c>
      <c r="E30" s="15">
        <f t="shared" si="1"/>
        <v>18.877551020408163</v>
      </c>
      <c r="F30" s="11"/>
      <c r="G30" s="22"/>
    </row>
    <row r="31" spans="1:9" x14ac:dyDescent="0.2">
      <c r="A31" s="20" t="s">
        <v>25</v>
      </c>
      <c r="B31" s="23">
        <v>321</v>
      </c>
      <c r="C31" s="21">
        <v>68</v>
      </c>
      <c r="D31" s="15">
        <f t="shared" si="0"/>
        <v>1.1819286424389706</v>
      </c>
      <c r="E31" s="15">
        <f t="shared" si="1"/>
        <v>21.18380062305296</v>
      </c>
      <c r="F31" s="11"/>
      <c r="G31" s="22"/>
    </row>
    <row r="32" spans="1:9" x14ac:dyDescent="0.2">
      <c r="A32" s="24" t="s">
        <v>104</v>
      </c>
      <c r="B32" s="23">
        <v>566</v>
      </c>
      <c r="C32" s="21">
        <v>70</v>
      </c>
      <c r="D32" s="15">
        <f t="shared" si="0"/>
        <v>2.0840237122132628</v>
      </c>
      <c r="E32" s="15">
        <f t="shared" si="1"/>
        <v>12.367491166077739</v>
      </c>
      <c r="F32" s="11"/>
      <c r="G32" s="22"/>
    </row>
    <row r="33" spans="1:7" x14ac:dyDescent="0.2">
      <c r="A33" s="18" t="s">
        <v>26</v>
      </c>
      <c r="B33" s="8">
        <v>3410</v>
      </c>
      <c r="C33" s="25">
        <v>510</v>
      </c>
      <c r="D33" s="10">
        <f t="shared" si="0"/>
        <v>12.555690562980965</v>
      </c>
      <c r="E33" s="10">
        <f>C33/B33*100</f>
        <v>14.95601173020528</v>
      </c>
      <c r="F33" s="11"/>
      <c r="G33" s="16"/>
    </row>
    <row r="34" spans="1:7" ht="15.75" customHeight="1" x14ac:dyDescent="0.2">
      <c r="A34" s="20" t="s">
        <v>27</v>
      </c>
      <c r="B34" s="23">
        <v>175</v>
      </c>
      <c r="C34" s="21">
        <v>38</v>
      </c>
      <c r="D34" s="15">
        <f t="shared" si="0"/>
        <v>0.64435362126735152</v>
      </c>
      <c r="E34" s="15">
        <f t="shared" si="1"/>
        <v>21.714285714285715</v>
      </c>
      <c r="F34" s="11"/>
      <c r="G34" s="22"/>
    </row>
    <row r="35" spans="1:7" x14ac:dyDescent="0.2">
      <c r="A35" s="20" t="s">
        <v>28</v>
      </c>
      <c r="B35" s="13">
        <v>910</v>
      </c>
      <c r="C35" s="21">
        <v>140</v>
      </c>
      <c r="D35" s="15">
        <f t="shared" si="0"/>
        <v>3.3506388305902282</v>
      </c>
      <c r="E35" s="15">
        <f>C35/B35*100</f>
        <v>15.384615384615385</v>
      </c>
      <c r="F35" s="11"/>
      <c r="G35" s="22"/>
    </row>
    <row r="36" spans="1:7" x14ac:dyDescent="0.2">
      <c r="A36" s="20" t="s">
        <v>29</v>
      </c>
      <c r="B36" s="23">
        <v>483</v>
      </c>
      <c r="C36" s="21">
        <v>65</v>
      </c>
      <c r="D36" s="15">
        <f t="shared" si="0"/>
        <v>1.7784159946978901</v>
      </c>
      <c r="E36" s="15">
        <f t="shared" si="1"/>
        <v>13.457556935817806</v>
      </c>
      <c r="F36" s="11"/>
      <c r="G36" s="22"/>
    </row>
    <row r="37" spans="1:7" x14ac:dyDescent="0.2">
      <c r="A37" s="20" t="s">
        <v>30</v>
      </c>
      <c r="B37" s="23">
        <v>547</v>
      </c>
      <c r="C37" s="21">
        <v>100</v>
      </c>
      <c r="D37" s="15">
        <f t="shared" si="0"/>
        <v>2.0140653190470932</v>
      </c>
      <c r="E37" s="15">
        <f t="shared" si="1"/>
        <v>18.281535648994517</v>
      </c>
      <c r="F37" s="11"/>
      <c r="G37" s="22"/>
    </row>
    <row r="38" spans="1:7" x14ac:dyDescent="0.2">
      <c r="A38" s="20" t="s">
        <v>31</v>
      </c>
      <c r="B38" s="23">
        <v>289</v>
      </c>
      <c r="C38" s="21">
        <v>30</v>
      </c>
      <c r="D38" s="15">
        <f t="shared" si="0"/>
        <v>1.064103980264369</v>
      </c>
      <c r="E38" s="15">
        <f t="shared" si="1"/>
        <v>10.380622837370241</v>
      </c>
      <c r="F38" s="11"/>
      <c r="G38" s="22"/>
    </row>
    <row r="39" spans="1:7" x14ac:dyDescent="0.2">
      <c r="A39" s="20" t="s">
        <v>32</v>
      </c>
      <c r="B39" s="23">
        <v>342</v>
      </c>
      <c r="C39" s="21">
        <v>55</v>
      </c>
      <c r="D39" s="15">
        <f t="shared" si="0"/>
        <v>1.2592510769910528</v>
      </c>
      <c r="E39" s="15">
        <f t="shared" si="1"/>
        <v>16.081871345029239</v>
      </c>
      <c r="F39" s="11"/>
      <c r="G39" s="22"/>
    </row>
    <row r="40" spans="1:7" ht="14.25" customHeight="1" x14ac:dyDescent="0.2">
      <c r="A40" s="20" t="s">
        <v>33</v>
      </c>
      <c r="B40" s="23">
        <v>415</v>
      </c>
      <c r="C40" s="21">
        <v>54</v>
      </c>
      <c r="D40" s="15">
        <f t="shared" si="0"/>
        <v>1.5280385875768621</v>
      </c>
      <c r="E40" s="15">
        <f t="shared" si="1"/>
        <v>13.012048192771083</v>
      </c>
      <c r="F40" s="11"/>
      <c r="G40" s="22"/>
    </row>
    <row r="41" spans="1:7" x14ac:dyDescent="0.2">
      <c r="A41" s="20" t="s">
        <v>34</v>
      </c>
      <c r="B41" s="23">
        <v>249</v>
      </c>
      <c r="C41" s="21">
        <v>28</v>
      </c>
      <c r="D41" s="15">
        <f t="shared" si="0"/>
        <v>0.91682315254611735</v>
      </c>
      <c r="E41" s="15">
        <f t="shared" si="1"/>
        <v>11.244979919678714</v>
      </c>
      <c r="F41" s="11"/>
      <c r="G41" s="22"/>
    </row>
    <row r="42" spans="1:7" x14ac:dyDescent="0.2">
      <c r="A42" s="18" t="s">
        <v>35</v>
      </c>
      <c r="B42" s="26">
        <v>1109</v>
      </c>
      <c r="C42" s="27">
        <v>163</v>
      </c>
      <c r="D42" s="28">
        <f t="shared" si="0"/>
        <v>4.0833609484885303</v>
      </c>
      <c r="E42" s="28">
        <f>C42/B42*100</f>
        <v>14.697926059513074</v>
      </c>
      <c r="F42" s="11"/>
    </row>
    <row r="43" spans="1:7" ht="15" customHeight="1" x14ac:dyDescent="0.2">
      <c r="A43" s="29" t="s">
        <v>100</v>
      </c>
      <c r="B43" s="30">
        <v>162</v>
      </c>
      <c r="C43" s="31">
        <v>25</v>
      </c>
      <c r="D43" s="32">
        <f t="shared" ref="D43" si="2">B43/$B$4*100</f>
        <v>0.59648735225891969</v>
      </c>
      <c r="E43" s="32">
        <f>C43/B43*100</f>
        <v>15.432098765432098</v>
      </c>
    </row>
    <row r="44" spans="1:7" ht="15" customHeight="1" x14ac:dyDescent="0.2">
      <c r="A44" s="33" t="s">
        <v>108</v>
      </c>
      <c r="B44" s="33"/>
      <c r="C44" s="33"/>
      <c r="D44" s="33"/>
      <c r="E44" s="33"/>
    </row>
    <row r="45" spans="1:7" ht="37.9" customHeight="1" x14ac:dyDescent="0.2">
      <c r="A45" s="33"/>
      <c r="B45" s="33"/>
      <c r="C45" s="33"/>
      <c r="D45" s="33"/>
      <c r="E45" s="33"/>
    </row>
  </sheetData>
  <mergeCells count="3">
    <mergeCell ref="A2:E2"/>
    <mergeCell ref="A1:E1"/>
    <mergeCell ref="A44:E45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7"/>
  <sheetViews>
    <sheetView zoomScaleNormal="100" workbookViewId="0">
      <selection activeCell="A12" sqref="A12:G12"/>
    </sheetView>
  </sheetViews>
  <sheetFormatPr defaultRowHeight="12" x14ac:dyDescent="0.2"/>
  <cols>
    <col min="1" max="1" width="46.28515625" style="2" customWidth="1"/>
    <col min="2" max="7" width="9.140625" style="2"/>
    <col min="8" max="8" width="9.7109375" style="2" customWidth="1"/>
    <col min="9" max="16384" width="9.140625" style="2"/>
  </cols>
  <sheetData>
    <row r="1" spans="1:9" ht="22.5" customHeight="1" x14ac:dyDescent="0.2">
      <c r="A1" s="143" t="s">
        <v>110</v>
      </c>
      <c r="B1" s="143"/>
      <c r="C1" s="143"/>
      <c r="D1" s="143"/>
      <c r="E1" s="143"/>
      <c r="F1" s="143"/>
    </row>
    <row r="2" spans="1:9" x14ac:dyDescent="0.2">
      <c r="A2" s="90"/>
      <c r="B2" s="16"/>
      <c r="C2" s="16"/>
      <c r="D2" s="16"/>
      <c r="E2" s="16"/>
      <c r="F2" s="61" t="s">
        <v>59</v>
      </c>
    </row>
    <row r="3" spans="1:9" x14ac:dyDescent="0.2">
      <c r="A3" s="124"/>
      <c r="B3" s="100">
        <v>2017</v>
      </c>
      <c r="C3" s="100">
        <v>2018</v>
      </c>
      <c r="D3" s="100">
        <v>2019</v>
      </c>
      <c r="E3" s="100">
        <v>2020</v>
      </c>
      <c r="F3" s="100">
        <v>2021</v>
      </c>
    </row>
    <row r="4" spans="1:9" x14ac:dyDescent="0.2">
      <c r="A4" s="7" t="s">
        <v>79</v>
      </c>
      <c r="B4" s="8">
        <v>35581</v>
      </c>
      <c r="C4" s="8">
        <v>32035</v>
      </c>
      <c r="D4" s="8">
        <v>31657</v>
      </c>
      <c r="E4" s="8">
        <v>26342</v>
      </c>
      <c r="F4" s="8">
        <v>27159</v>
      </c>
    </row>
    <row r="5" spans="1:9" x14ac:dyDescent="0.2">
      <c r="A5" s="12" t="s">
        <v>36</v>
      </c>
      <c r="B5" s="8"/>
      <c r="C5" s="125"/>
      <c r="D5" s="125"/>
      <c r="E5" s="125"/>
      <c r="F5" s="125"/>
    </row>
    <row r="6" spans="1:9" x14ac:dyDescent="0.2">
      <c r="A6" s="126" t="s">
        <v>80</v>
      </c>
      <c r="B6" s="127">
        <v>179</v>
      </c>
      <c r="C6" s="127">
        <v>202</v>
      </c>
      <c r="D6" s="127">
        <v>208</v>
      </c>
      <c r="E6" s="127">
        <v>165</v>
      </c>
      <c r="F6" s="127">
        <v>174</v>
      </c>
      <c r="G6" s="128"/>
      <c r="H6" s="11"/>
      <c r="I6" s="46"/>
    </row>
    <row r="7" spans="1:9" x14ac:dyDescent="0.2">
      <c r="A7" s="126" t="s">
        <v>81</v>
      </c>
      <c r="B7" s="127">
        <v>919</v>
      </c>
      <c r="C7" s="127">
        <v>816</v>
      </c>
      <c r="D7" s="127">
        <v>782</v>
      </c>
      <c r="E7" s="127">
        <v>540</v>
      </c>
      <c r="F7" s="127">
        <v>567</v>
      </c>
      <c r="G7" s="128"/>
      <c r="H7" s="11"/>
    </row>
    <row r="8" spans="1:9" x14ac:dyDescent="0.2">
      <c r="A8" s="126" t="s">
        <v>82</v>
      </c>
      <c r="B8" s="13">
        <v>6549</v>
      </c>
      <c r="C8" s="13">
        <v>6107</v>
      </c>
      <c r="D8" s="13">
        <v>4630</v>
      </c>
      <c r="E8" s="13">
        <v>4130</v>
      </c>
      <c r="F8" s="13">
        <v>4452</v>
      </c>
      <c r="G8" s="128"/>
      <c r="H8" s="11"/>
    </row>
    <row r="9" spans="1:9" x14ac:dyDescent="0.2">
      <c r="A9" s="126" t="s">
        <v>83</v>
      </c>
      <c r="B9" s="13">
        <v>19255</v>
      </c>
      <c r="C9" s="13">
        <v>17473</v>
      </c>
      <c r="D9" s="13">
        <v>18052</v>
      </c>
      <c r="E9" s="13">
        <v>14001</v>
      </c>
      <c r="F9" s="13">
        <v>14217</v>
      </c>
      <c r="G9" s="128"/>
      <c r="H9" s="11"/>
    </row>
    <row r="10" spans="1:9" x14ac:dyDescent="0.2">
      <c r="A10" s="129" t="s">
        <v>84</v>
      </c>
      <c r="B10" s="130">
        <v>8679</v>
      </c>
      <c r="C10" s="130">
        <v>7437</v>
      </c>
      <c r="D10" s="130">
        <v>7985</v>
      </c>
      <c r="E10" s="130">
        <v>7506</v>
      </c>
      <c r="F10" s="130">
        <v>7749</v>
      </c>
      <c r="G10" s="128"/>
      <c r="H10" s="11"/>
    </row>
    <row r="11" spans="1:9" x14ac:dyDescent="0.2">
      <c r="B11" s="46"/>
      <c r="C11" s="46"/>
      <c r="D11" s="46"/>
      <c r="E11" s="46"/>
      <c r="F11" s="46"/>
    </row>
    <row r="12" spans="1:9" x14ac:dyDescent="0.2">
      <c r="A12" s="144" t="s">
        <v>111</v>
      </c>
      <c r="B12" s="144"/>
      <c r="C12" s="144"/>
      <c r="D12" s="144"/>
      <c r="E12" s="144"/>
      <c r="F12" s="144"/>
      <c r="G12" s="144"/>
    </row>
    <row r="13" spans="1:9" x14ac:dyDescent="0.2">
      <c r="A13" s="60"/>
      <c r="F13" s="16"/>
      <c r="G13" s="131" t="s">
        <v>59</v>
      </c>
    </row>
    <row r="14" spans="1:9" ht="36" x14ac:dyDescent="0.2">
      <c r="A14" s="132"/>
      <c r="B14" s="100">
        <v>2017</v>
      </c>
      <c r="C14" s="100">
        <v>2018</v>
      </c>
      <c r="D14" s="100">
        <v>2019</v>
      </c>
      <c r="E14" s="100">
        <v>2020</v>
      </c>
      <c r="F14" s="100">
        <v>2021</v>
      </c>
      <c r="G14" s="100" t="s">
        <v>98</v>
      </c>
    </row>
    <row r="15" spans="1:9" x14ac:dyDescent="0.2">
      <c r="A15" s="7" t="s">
        <v>37</v>
      </c>
      <c r="B15" s="8">
        <v>35581</v>
      </c>
      <c r="C15" s="8">
        <v>32035</v>
      </c>
      <c r="D15" s="8">
        <v>31657</v>
      </c>
      <c r="E15" s="8">
        <v>26342</v>
      </c>
      <c r="F15" s="8">
        <v>27159</v>
      </c>
      <c r="G15" s="133">
        <f t="shared" ref="G15:G51" si="0">F15/E15*100</f>
        <v>103.10151089514844</v>
      </c>
      <c r="H15" s="11"/>
    </row>
    <row r="16" spans="1:9" x14ac:dyDescent="0.2">
      <c r="A16" s="12" t="s">
        <v>36</v>
      </c>
      <c r="B16" s="134"/>
      <c r="C16" s="135"/>
      <c r="D16" s="135"/>
      <c r="E16" s="135"/>
      <c r="F16" s="135"/>
      <c r="G16" s="133"/>
      <c r="H16" s="11"/>
    </row>
    <row r="17" spans="1:12" x14ac:dyDescent="0.2">
      <c r="A17" s="7" t="s">
        <v>38</v>
      </c>
      <c r="B17" s="8">
        <v>1250</v>
      </c>
      <c r="C17" s="8">
        <v>1218</v>
      </c>
      <c r="D17" s="8">
        <v>1127</v>
      </c>
      <c r="E17" s="8">
        <v>908</v>
      </c>
      <c r="F17" s="8">
        <v>878</v>
      </c>
      <c r="G17" s="133">
        <f t="shared" si="0"/>
        <v>96.696035242290748</v>
      </c>
      <c r="H17" s="11"/>
      <c r="I17" s="11"/>
      <c r="J17" s="11"/>
      <c r="K17" s="11"/>
      <c r="L17" s="11"/>
    </row>
    <row r="18" spans="1:12" x14ac:dyDescent="0.2">
      <c r="A18" s="12" t="s">
        <v>36</v>
      </c>
      <c r="B18" s="134"/>
      <c r="C18" s="135"/>
      <c r="D18" s="135"/>
      <c r="E18" s="135"/>
      <c r="F18" s="135"/>
      <c r="G18" s="133"/>
      <c r="H18" s="11"/>
    </row>
    <row r="19" spans="1:12" x14ac:dyDescent="0.2">
      <c r="A19" s="126" t="s">
        <v>39</v>
      </c>
      <c r="B19" s="23">
        <v>154</v>
      </c>
      <c r="C19" s="127">
        <v>170</v>
      </c>
      <c r="D19" s="127">
        <v>175</v>
      </c>
      <c r="E19" s="136">
        <v>169</v>
      </c>
      <c r="F19" s="136">
        <v>140</v>
      </c>
      <c r="G19" s="133">
        <f t="shared" si="0"/>
        <v>82.84023668639054</v>
      </c>
      <c r="H19" s="11"/>
    </row>
    <row r="20" spans="1:12" x14ac:dyDescent="0.2">
      <c r="A20" s="126" t="s">
        <v>85</v>
      </c>
      <c r="B20" s="23">
        <v>196</v>
      </c>
      <c r="C20" s="13">
        <v>208</v>
      </c>
      <c r="D20" s="13">
        <v>199</v>
      </c>
      <c r="E20" s="13">
        <v>163</v>
      </c>
      <c r="F20" s="13">
        <v>152</v>
      </c>
      <c r="G20" s="133">
        <f t="shared" si="0"/>
        <v>93.251533742331276</v>
      </c>
      <c r="H20" s="11"/>
    </row>
    <row r="21" spans="1:12" x14ac:dyDescent="0.2">
      <c r="A21" s="7" t="s">
        <v>40</v>
      </c>
      <c r="B21" s="134">
        <v>592</v>
      </c>
      <c r="C21" s="8">
        <v>611</v>
      </c>
      <c r="D21" s="8">
        <v>644</v>
      </c>
      <c r="E21" s="8">
        <v>525</v>
      </c>
      <c r="F21" s="8">
        <v>555</v>
      </c>
      <c r="G21" s="133">
        <f t="shared" si="0"/>
        <v>105.71428571428572</v>
      </c>
      <c r="H21" s="11"/>
    </row>
    <row r="22" spans="1:12" x14ac:dyDescent="0.2">
      <c r="A22" s="12" t="s">
        <v>36</v>
      </c>
      <c r="B22" s="134"/>
      <c r="C22" s="8"/>
      <c r="D22" s="8"/>
      <c r="E22" s="8"/>
      <c r="F22" s="8"/>
      <c r="G22" s="133"/>
      <c r="H22" s="11"/>
    </row>
    <row r="23" spans="1:12" x14ac:dyDescent="0.2">
      <c r="A23" s="126" t="s">
        <v>86</v>
      </c>
      <c r="B23" s="23">
        <v>301</v>
      </c>
      <c r="C23" s="13">
        <v>266</v>
      </c>
      <c r="D23" s="13">
        <v>331</v>
      </c>
      <c r="E23" s="13">
        <v>254</v>
      </c>
      <c r="F23" s="13">
        <v>227</v>
      </c>
      <c r="G23" s="133">
        <f t="shared" si="0"/>
        <v>89.370078740157481</v>
      </c>
      <c r="H23" s="11"/>
    </row>
    <row r="24" spans="1:12" x14ac:dyDescent="0.2">
      <c r="A24" s="7" t="s">
        <v>41</v>
      </c>
      <c r="B24" s="8">
        <v>17224</v>
      </c>
      <c r="C24" s="8">
        <v>15240</v>
      </c>
      <c r="D24" s="8">
        <v>15116</v>
      </c>
      <c r="E24" s="8">
        <v>11755</v>
      </c>
      <c r="F24" s="8">
        <v>11753</v>
      </c>
      <c r="G24" s="133">
        <f t="shared" si="0"/>
        <v>99.982985963419821</v>
      </c>
      <c r="H24" s="11"/>
    </row>
    <row r="25" spans="1:12" x14ac:dyDescent="0.2">
      <c r="A25" s="12" t="s">
        <v>36</v>
      </c>
      <c r="B25" s="134"/>
      <c r="C25" s="135"/>
      <c r="D25" s="135"/>
      <c r="E25" s="135"/>
      <c r="F25" s="135"/>
      <c r="G25" s="133"/>
      <c r="H25" s="11"/>
    </row>
    <row r="26" spans="1:12" x14ac:dyDescent="0.2">
      <c r="A26" s="126" t="s">
        <v>87</v>
      </c>
      <c r="B26" s="13">
        <v>12154</v>
      </c>
      <c r="C26" s="13">
        <v>10411</v>
      </c>
      <c r="D26" s="13">
        <v>10378</v>
      </c>
      <c r="E26" s="14">
        <v>8066</v>
      </c>
      <c r="F26" s="14">
        <v>7723</v>
      </c>
      <c r="G26" s="133">
        <f t="shared" si="0"/>
        <v>95.747582444830144</v>
      </c>
      <c r="H26" s="11"/>
    </row>
    <row r="27" spans="1:12" x14ac:dyDescent="0.2">
      <c r="A27" s="126" t="s">
        <v>88</v>
      </c>
      <c r="B27" s="23">
        <v>98</v>
      </c>
      <c r="C27" s="13">
        <v>85</v>
      </c>
      <c r="D27" s="13">
        <v>98</v>
      </c>
      <c r="E27" s="14">
        <v>62</v>
      </c>
      <c r="F27" s="14">
        <v>61</v>
      </c>
      <c r="G27" s="133">
        <f t="shared" si="0"/>
        <v>98.387096774193552</v>
      </c>
      <c r="H27" s="11"/>
    </row>
    <row r="28" spans="1:12" x14ac:dyDescent="0.2">
      <c r="A28" s="126" t="s">
        <v>89</v>
      </c>
      <c r="B28" s="13">
        <v>846</v>
      </c>
      <c r="C28" s="23">
        <v>762</v>
      </c>
      <c r="D28" s="23">
        <v>645</v>
      </c>
      <c r="E28" s="21">
        <v>549</v>
      </c>
      <c r="F28" s="21">
        <v>521</v>
      </c>
      <c r="G28" s="133">
        <f t="shared" si="0"/>
        <v>94.899817850637518</v>
      </c>
      <c r="H28" s="11"/>
    </row>
    <row r="29" spans="1:12" x14ac:dyDescent="0.2">
      <c r="A29" s="126" t="s">
        <v>90</v>
      </c>
      <c r="B29" s="13">
        <v>2159</v>
      </c>
      <c r="C29" s="13">
        <v>2071</v>
      </c>
      <c r="D29" s="13">
        <v>2114</v>
      </c>
      <c r="E29" s="14">
        <v>1947</v>
      </c>
      <c r="F29" s="14">
        <v>2126</v>
      </c>
      <c r="G29" s="133">
        <f t="shared" si="0"/>
        <v>109.19363122752954</v>
      </c>
      <c r="H29" s="11"/>
    </row>
    <row r="30" spans="1:12" x14ac:dyDescent="0.2">
      <c r="A30" s="126" t="s">
        <v>91</v>
      </c>
      <c r="B30" s="13">
        <v>1217</v>
      </c>
      <c r="C30" s="13">
        <v>1081</v>
      </c>
      <c r="D30" s="13">
        <v>1001</v>
      </c>
      <c r="E30" s="14">
        <v>421</v>
      </c>
      <c r="F30" s="14">
        <v>592</v>
      </c>
      <c r="G30" s="133">
        <f t="shared" si="0"/>
        <v>140.61757719714964</v>
      </c>
      <c r="H30" s="11"/>
    </row>
    <row r="31" spans="1:12" x14ac:dyDescent="0.2">
      <c r="A31" s="126" t="s">
        <v>42</v>
      </c>
      <c r="B31" s="23">
        <v>69</v>
      </c>
      <c r="C31" s="13">
        <v>99</v>
      </c>
      <c r="D31" s="13">
        <v>81</v>
      </c>
      <c r="E31" s="14">
        <v>58</v>
      </c>
      <c r="F31" s="14">
        <v>80</v>
      </c>
      <c r="G31" s="133">
        <f t="shared" si="0"/>
        <v>137.93103448275863</v>
      </c>
      <c r="H31" s="11"/>
    </row>
    <row r="32" spans="1:12" ht="18.75" customHeight="1" x14ac:dyDescent="0.2">
      <c r="A32" s="7" t="s">
        <v>44</v>
      </c>
      <c r="B32" s="8">
        <v>1025</v>
      </c>
      <c r="C32" s="8">
        <v>1111</v>
      </c>
      <c r="D32" s="8">
        <v>1142</v>
      </c>
      <c r="E32" s="8">
        <v>1106</v>
      </c>
      <c r="F32" s="8">
        <v>1157</v>
      </c>
      <c r="G32" s="133">
        <f t="shared" si="0"/>
        <v>104.6112115732369</v>
      </c>
      <c r="H32" s="11"/>
    </row>
    <row r="33" spans="1:8" ht="15.75" customHeight="1" x14ac:dyDescent="0.2">
      <c r="A33" s="12" t="s">
        <v>36</v>
      </c>
      <c r="B33" s="23"/>
      <c r="C33" s="13"/>
      <c r="D33" s="13"/>
      <c r="E33" s="13"/>
      <c r="F33" s="13"/>
      <c r="G33" s="133"/>
      <c r="H33" s="11"/>
    </row>
    <row r="34" spans="1:8" ht="15.75" customHeight="1" x14ac:dyDescent="0.2">
      <c r="A34" s="126" t="s">
        <v>74</v>
      </c>
      <c r="B34" s="23">
        <v>41</v>
      </c>
      <c r="C34" s="13">
        <v>37</v>
      </c>
      <c r="D34" s="13">
        <v>29</v>
      </c>
      <c r="E34" s="13">
        <v>21</v>
      </c>
      <c r="F34" s="13">
        <v>13</v>
      </c>
      <c r="G34" s="133">
        <f t="shared" si="0"/>
        <v>61.904761904761905</v>
      </c>
      <c r="H34" s="11"/>
    </row>
    <row r="35" spans="1:8" x14ac:dyDescent="0.2">
      <c r="A35" s="126" t="s">
        <v>45</v>
      </c>
      <c r="B35" s="13">
        <v>857</v>
      </c>
      <c r="C35" s="13">
        <v>909</v>
      </c>
      <c r="D35" s="13">
        <v>874</v>
      </c>
      <c r="E35" s="14">
        <v>867</v>
      </c>
      <c r="F35" s="14">
        <v>931</v>
      </c>
      <c r="G35" s="133">
        <f t="shared" si="0"/>
        <v>107.38177623990772</v>
      </c>
      <c r="H35" s="11"/>
    </row>
    <row r="36" spans="1:8" ht="25.9" customHeight="1" x14ac:dyDescent="0.2">
      <c r="A36" s="7" t="s">
        <v>43</v>
      </c>
      <c r="B36" s="8">
        <v>1411</v>
      </c>
      <c r="C36" s="8">
        <v>1485</v>
      </c>
      <c r="D36" s="8">
        <v>1183</v>
      </c>
      <c r="E36" s="8">
        <v>987</v>
      </c>
      <c r="F36" s="8">
        <v>892</v>
      </c>
      <c r="G36" s="133">
        <f t="shared" si="0"/>
        <v>90.374873353596769</v>
      </c>
      <c r="H36" s="11"/>
    </row>
    <row r="37" spans="1:8" x14ac:dyDescent="0.2">
      <c r="A37" s="12" t="s">
        <v>36</v>
      </c>
      <c r="B37" s="8"/>
      <c r="C37" s="8"/>
      <c r="D37" s="8"/>
      <c r="E37" s="8"/>
      <c r="F37" s="8"/>
      <c r="G37" s="133"/>
      <c r="H37" s="11"/>
    </row>
    <row r="38" spans="1:8" x14ac:dyDescent="0.2">
      <c r="A38" s="137" t="s">
        <v>92</v>
      </c>
      <c r="B38" s="13">
        <v>1269</v>
      </c>
      <c r="C38" s="13">
        <v>1351</v>
      </c>
      <c r="D38" s="13">
        <v>1052</v>
      </c>
      <c r="E38" s="13">
        <v>895</v>
      </c>
      <c r="F38" s="13">
        <v>818</v>
      </c>
      <c r="G38" s="133">
        <f t="shared" si="0"/>
        <v>91.396648044692739</v>
      </c>
      <c r="H38" s="11"/>
    </row>
    <row r="39" spans="1:8" x14ac:dyDescent="0.2">
      <c r="A39" s="7" t="s">
        <v>46</v>
      </c>
      <c r="B39" s="8">
        <v>1060</v>
      </c>
      <c r="C39" s="8">
        <v>881</v>
      </c>
      <c r="D39" s="8">
        <v>538</v>
      </c>
      <c r="E39" s="8">
        <v>429</v>
      </c>
      <c r="F39" s="8">
        <v>490</v>
      </c>
      <c r="G39" s="133">
        <f t="shared" si="0"/>
        <v>114.21911421911422</v>
      </c>
      <c r="H39" s="11"/>
    </row>
    <row r="40" spans="1:8" x14ac:dyDescent="0.2">
      <c r="A40" s="12" t="s">
        <v>36</v>
      </c>
      <c r="B40" s="134"/>
      <c r="C40" s="135"/>
      <c r="D40" s="135"/>
      <c r="E40" s="135"/>
      <c r="F40" s="135"/>
      <c r="G40" s="133"/>
      <c r="H40" s="11"/>
    </row>
    <row r="41" spans="1:8" x14ac:dyDescent="0.2">
      <c r="A41" s="126" t="s">
        <v>47</v>
      </c>
      <c r="B41" s="23">
        <v>212</v>
      </c>
      <c r="C41" s="13">
        <v>239</v>
      </c>
      <c r="D41" s="13">
        <v>135</v>
      </c>
      <c r="E41" s="13">
        <v>117</v>
      </c>
      <c r="F41" s="13">
        <v>145</v>
      </c>
      <c r="G41" s="133">
        <f t="shared" si="0"/>
        <v>123.93162393162393</v>
      </c>
      <c r="H41" s="11"/>
    </row>
    <row r="42" spans="1:8" x14ac:dyDescent="0.2">
      <c r="A42" s="126" t="s">
        <v>48</v>
      </c>
      <c r="B42" s="23">
        <v>194</v>
      </c>
      <c r="C42" s="13">
        <v>200</v>
      </c>
      <c r="D42" s="13">
        <v>199</v>
      </c>
      <c r="E42" s="13">
        <v>113</v>
      </c>
      <c r="F42" s="13">
        <v>61</v>
      </c>
      <c r="G42" s="133">
        <f t="shared" si="0"/>
        <v>53.982300884955748</v>
      </c>
      <c r="H42" s="11"/>
    </row>
    <row r="43" spans="1:8" x14ac:dyDescent="0.2">
      <c r="A43" s="7" t="s">
        <v>71</v>
      </c>
      <c r="B43" s="57">
        <v>6176</v>
      </c>
      <c r="C43" s="8">
        <v>5129</v>
      </c>
      <c r="D43" s="8">
        <v>5054</v>
      </c>
      <c r="E43" s="8">
        <v>5262</v>
      </c>
      <c r="F43" s="8">
        <v>5468</v>
      </c>
      <c r="G43" s="133">
        <f t="shared" si="0"/>
        <v>103.91486126947929</v>
      </c>
      <c r="H43" s="11"/>
    </row>
    <row r="44" spans="1:8" x14ac:dyDescent="0.2">
      <c r="A44" s="12" t="s">
        <v>36</v>
      </c>
      <c r="B44" s="57"/>
      <c r="C44" s="8"/>
      <c r="D44" s="8"/>
      <c r="E44" s="8"/>
      <c r="F44" s="8"/>
      <c r="G44" s="133"/>
      <c r="H44" s="11"/>
    </row>
    <row r="45" spans="1:8" x14ac:dyDescent="0.2">
      <c r="A45" s="126" t="s">
        <v>93</v>
      </c>
      <c r="B45" s="44">
        <v>949</v>
      </c>
      <c r="C45" s="13">
        <v>904</v>
      </c>
      <c r="D45" s="13">
        <v>920</v>
      </c>
      <c r="E45" s="13">
        <v>747</v>
      </c>
      <c r="F45" s="13">
        <v>797</v>
      </c>
      <c r="G45" s="133">
        <f t="shared" si="0"/>
        <v>106.69344042838019</v>
      </c>
      <c r="H45" s="11"/>
    </row>
    <row r="46" spans="1:8" x14ac:dyDescent="0.2">
      <c r="A46" s="7" t="s">
        <v>49</v>
      </c>
      <c r="B46" s="8">
        <v>1653</v>
      </c>
      <c r="C46" s="8">
        <v>1539</v>
      </c>
      <c r="D46" s="8">
        <v>1523</v>
      </c>
      <c r="E46" s="8">
        <v>1208</v>
      </c>
      <c r="F46" s="8">
        <v>1268</v>
      </c>
      <c r="G46" s="133">
        <f t="shared" si="0"/>
        <v>104.96688741721853</v>
      </c>
      <c r="H46" s="11"/>
    </row>
    <row r="47" spans="1:8" x14ac:dyDescent="0.2">
      <c r="A47" s="12" t="s">
        <v>36</v>
      </c>
      <c r="B47" s="8"/>
      <c r="C47" s="8"/>
      <c r="D47" s="8"/>
      <c r="E47" s="8"/>
      <c r="F47" s="8"/>
      <c r="G47" s="133"/>
      <c r="H47" s="11"/>
    </row>
    <row r="48" spans="1:8" x14ac:dyDescent="0.2">
      <c r="A48" s="126" t="s">
        <v>94</v>
      </c>
      <c r="B48" s="73">
        <v>1447</v>
      </c>
      <c r="C48" s="73">
        <v>1335</v>
      </c>
      <c r="D48" s="73">
        <v>1342</v>
      </c>
      <c r="E48" s="73">
        <v>1064</v>
      </c>
      <c r="F48" s="73">
        <v>1105</v>
      </c>
      <c r="G48" s="133">
        <f t="shared" si="0"/>
        <v>103.8533834586466</v>
      </c>
      <c r="H48" s="11"/>
    </row>
    <row r="49" spans="1:8" x14ac:dyDescent="0.2">
      <c r="A49" s="7" t="s">
        <v>72</v>
      </c>
      <c r="B49" s="57">
        <v>980</v>
      </c>
      <c r="C49" s="8">
        <v>983</v>
      </c>
      <c r="D49" s="8">
        <v>1516</v>
      </c>
      <c r="E49" s="8">
        <v>1139</v>
      </c>
      <c r="F49" s="8">
        <v>1145</v>
      </c>
      <c r="G49" s="133">
        <f t="shared" si="0"/>
        <v>100.52677787532924</v>
      </c>
      <c r="H49" s="11"/>
    </row>
    <row r="50" spans="1:8" x14ac:dyDescent="0.2">
      <c r="A50" s="7" t="s">
        <v>73</v>
      </c>
      <c r="B50" s="89">
        <v>1623</v>
      </c>
      <c r="C50" s="26">
        <v>1428</v>
      </c>
      <c r="D50" s="26">
        <v>1591</v>
      </c>
      <c r="E50" s="26">
        <v>1331</v>
      </c>
      <c r="F50" s="26">
        <v>1813</v>
      </c>
      <c r="G50" s="133">
        <f t="shared" si="0"/>
        <v>136.21337340345605</v>
      </c>
      <c r="H50" s="11"/>
    </row>
    <row r="51" spans="1:8" x14ac:dyDescent="0.2">
      <c r="A51" s="138" t="s">
        <v>70</v>
      </c>
      <c r="B51" s="139">
        <f>B15-B17-B21-B24-B32-B36-B39-B46-B43-B49-B50</f>
        <v>2587</v>
      </c>
      <c r="C51" s="139">
        <f>C15-C17-C21-C24-C32-C36-C39-C46-C43-C49-C50</f>
        <v>2410</v>
      </c>
      <c r="D51" s="139">
        <f>D15-D17-D21-D24-D32-D36-D39-D46-D43-D49-D50</f>
        <v>2223</v>
      </c>
      <c r="E51" s="139">
        <f>E15-E17-E21-E24-E32-E36-E39-E46-E43-E49-E50</f>
        <v>1692</v>
      </c>
      <c r="F51" s="139">
        <f>F15-F17-F21-F24-F32-F36-F39-F46-F43-F49-F50</f>
        <v>1740</v>
      </c>
      <c r="G51" s="140">
        <f t="shared" si="0"/>
        <v>102.83687943262412</v>
      </c>
      <c r="H51" s="11"/>
    </row>
    <row r="52" spans="1:8" x14ac:dyDescent="0.2">
      <c r="H52" s="11"/>
    </row>
    <row r="53" spans="1:8" x14ac:dyDescent="0.2">
      <c r="H53" s="11"/>
    </row>
    <row r="54" spans="1:8" x14ac:dyDescent="0.2">
      <c r="H54" s="11"/>
    </row>
    <row r="55" spans="1:8" x14ac:dyDescent="0.2">
      <c r="H55" s="11"/>
    </row>
    <row r="56" spans="1:8" x14ac:dyDescent="0.2">
      <c r="H56" s="11"/>
    </row>
    <row r="57" spans="1:8" x14ac:dyDescent="0.2">
      <c r="G57" s="141"/>
    </row>
  </sheetData>
  <mergeCells count="2">
    <mergeCell ref="A12:G12"/>
    <mergeCell ref="A1:F1"/>
  </mergeCells>
  <pageMargins left="0.7" right="0.7" top="0.75" bottom="0.75" header="0.3" footer="0.3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5"/>
  <sheetViews>
    <sheetView workbookViewId="0">
      <selection sqref="A1:G1"/>
    </sheetView>
  </sheetViews>
  <sheetFormatPr defaultRowHeight="12" x14ac:dyDescent="0.2"/>
  <cols>
    <col min="1" max="1" width="20" style="2" customWidth="1"/>
    <col min="2" max="2" width="10.140625" style="2" customWidth="1"/>
    <col min="3" max="3" width="8.85546875" style="2" customWidth="1"/>
    <col min="4" max="4" width="9.140625" style="2" customWidth="1"/>
    <col min="5" max="5" width="12.28515625" style="2" customWidth="1"/>
    <col min="6" max="6" width="12.5703125" style="2" customWidth="1"/>
    <col min="7" max="7" width="12.28515625" style="2" customWidth="1"/>
    <col min="8" max="16384" width="9.140625" style="2"/>
  </cols>
  <sheetData>
    <row r="1" spans="1:7" ht="31.15" customHeight="1" x14ac:dyDescent="0.2">
      <c r="A1" s="145" t="s">
        <v>112</v>
      </c>
      <c r="B1" s="145"/>
      <c r="C1" s="145"/>
      <c r="D1" s="145"/>
      <c r="E1" s="145"/>
      <c r="F1" s="145"/>
      <c r="G1" s="145"/>
    </row>
    <row r="2" spans="1:7" ht="72" x14ac:dyDescent="0.2">
      <c r="A2" s="100"/>
      <c r="B2" s="100" t="s">
        <v>97</v>
      </c>
      <c r="C2" s="100" t="s">
        <v>66</v>
      </c>
      <c r="D2" s="101" t="s">
        <v>61</v>
      </c>
      <c r="E2" s="101" t="s">
        <v>99</v>
      </c>
      <c r="F2" s="101" t="s">
        <v>105</v>
      </c>
      <c r="G2" s="101" t="s">
        <v>106</v>
      </c>
    </row>
    <row r="3" spans="1:7" ht="13.5" x14ac:dyDescent="0.2">
      <c r="A3" s="102" t="s">
        <v>107</v>
      </c>
      <c r="B3" s="8">
        <v>12870</v>
      </c>
      <c r="C3" s="9">
        <v>7263</v>
      </c>
      <c r="D3" s="103">
        <v>5607</v>
      </c>
      <c r="E3" s="104">
        <f t="shared" ref="E3:E32" si="0">B3/$B$3*100</f>
        <v>100</v>
      </c>
      <c r="F3" s="105">
        <f t="shared" ref="F3:F32" si="1">C3/B3*100</f>
        <v>56.433566433566426</v>
      </c>
      <c r="G3" s="105">
        <f t="shared" ref="G3:G32" si="2">D3/B3*100</f>
        <v>43.566433566433567</v>
      </c>
    </row>
    <row r="4" spans="1:7" x14ac:dyDescent="0.2">
      <c r="A4" s="106" t="s">
        <v>2</v>
      </c>
      <c r="B4" s="13">
        <v>5058</v>
      </c>
      <c r="C4" s="14">
        <v>2871</v>
      </c>
      <c r="D4" s="107">
        <v>2187</v>
      </c>
      <c r="E4" s="108">
        <f t="shared" si="0"/>
        <v>39.3006993006993</v>
      </c>
      <c r="F4" s="11">
        <f t="shared" si="1"/>
        <v>56.761565836298935</v>
      </c>
      <c r="G4" s="11">
        <f t="shared" si="2"/>
        <v>43.238434163701065</v>
      </c>
    </row>
    <row r="5" spans="1:7" x14ac:dyDescent="0.2">
      <c r="A5" s="109" t="s">
        <v>3</v>
      </c>
      <c r="B5" s="8">
        <v>2773</v>
      </c>
      <c r="C5" s="9">
        <v>1565</v>
      </c>
      <c r="D5" s="103">
        <v>1208</v>
      </c>
      <c r="E5" s="104">
        <f t="shared" si="0"/>
        <v>21.546231546231546</v>
      </c>
      <c r="F5" s="105">
        <f t="shared" si="1"/>
        <v>56.437071763433103</v>
      </c>
      <c r="G5" s="105">
        <f t="shared" si="2"/>
        <v>43.562928236566897</v>
      </c>
    </row>
    <row r="6" spans="1:7" x14ac:dyDescent="0.2">
      <c r="A6" s="110" t="s">
        <v>4</v>
      </c>
      <c r="B6" s="13">
        <v>1110</v>
      </c>
      <c r="C6" s="14">
        <v>658</v>
      </c>
      <c r="D6" s="107">
        <v>452</v>
      </c>
      <c r="E6" s="108">
        <f t="shared" si="0"/>
        <v>8.6247086247086244</v>
      </c>
      <c r="F6" s="11">
        <f t="shared" si="1"/>
        <v>59.279279279279287</v>
      </c>
      <c r="G6" s="11">
        <f t="shared" si="2"/>
        <v>40.72072072072072</v>
      </c>
    </row>
    <row r="7" spans="1:7" x14ac:dyDescent="0.2">
      <c r="A7" s="110" t="s">
        <v>5</v>
      </c>
      <c r="B7" s="13">
        <v>225</v>
      </c>
      <c r="C7" s="14">
        <v>133</v>
      </c>
      <c r="D7" s="107">
        <v>92</v>
      </c>
      <c r="E7" s="108">
        <f t="shared" si="0"/>
        <v>1.7482517482517483</v>
      </c>
      <c r="F7" s="11">
        <f t="shared" si="1"/>
        <v>59.111111111111114</v>
      </c>
      <c r="G7" s="11">
        <f t="shared" si="2"/>
        <v>40.888888888888893</v>
      </c>
    </row>
    <row r="8" spans="1:7" x14ac:dyDescent="0.2">
      <c r="A8" s="110" t="s">
        <v>6</v>
      </c>
      <c r="B8" s="13">
        <v>120</v>
      </c>
      <c r="C8" s="14">
        <v>67</v>
      </c>
      <c r="D8" s="107">
        <v>53</v>
      </c>
      <c r="E8" s="108">
        <f t="shared" si="0"/>
        <v>0.93240093240093236</v>
      </c>
      <c r="F8" s="11">
        <f t="shared" si="1"/>
        <v>55.833333333333336</v>
      </c>
      <c r="G8" s="11">
        <f t="shared" si="2"/>
        <v>44.166666666666664</v>
      </c>
    </row>
    <row r="9" spans="1:7" x14ac:dyDescent="0.2">
      <c r="A9" s="110" t="s">
        <v>7</v>
      </c>
      <c r="B9" s="13">
        <v>62</v>
      </c>
      <c r="C9" s="14">
        <v>33</v>
      </c>
      <c r="D9" s="107">
        <v>29</v>
      </c>
      <c r="E9" s="108">
        <f t="shared" si="0"/>
        <v>0.48174048174048173</v>
      </c>
      <c r="F9" s="11">
        <f t="shared" si="1"/>
        <v>53.225806451612897</v>
      </c>
      <c r="G9" s="11">
        <f t="shared" si="2"/>
        <v>46.774193548387096</v>
      </c>
    </row>
    <row r="10" spans="1:7" x14ac:dyDescent="0.2">
      <c r="A10" s="110" t="s">
        <v>8</v>
      </c>
      <c r="B10" s="13">
        <v>209</v>
      </c>
      <c r="C10" s="14">
        <v>125</v>
      </c>
      <c r="D10" s="107">
        <v>84</v>
      </c>
      <c r="E10" s="108">
        <f t="shared" si="0"/>
        <v>1.6239316239316242</v>
      </c>
      <c r="F10" s="11">
        <f t="shared" si="1"/>
        <v>59.808612440191389</v>
      </c>
      <c r="G10" s="11">
        <f t="shared" si="2"/>
        <v>40.191387559808611</v>
      </c>
    </row>
    <row r="11" spans="1:7" x14ac:dyDescent="0.2">
      <c r="A11" s="110" t="s">
        <v>9</v>
      </c>
      <c r="B11" s="13">
        <v>257</v>
      </c>
      <c r="C11" s="14">
        <v>140</v>
      </c>
      <c r="D11" s="107">
        <v>117</v>
      </c>
      <c r="E11" s="108">
        <f t="shared" si="0"/>
        <v>1.9968919968919969</v>
      </c>
      <c r="F11" s="11">
        <f t="shared" si="1"/>
        <v>54.474708171206224</v>
      </c>
      <c r="G11" s="11">
        <f t="shared" si="2"/>
        <v>45.525291828793776</v>
      </c>
    </row>
    <row r="12" spans="1:7" x14ac:dyDescent="0.2">
      <c r="A12" s="110" t="s">
        <v>10</v>
      </c>
      <c r="B12" s="13">
        <v>159</v>
      </c>
      <c r="C12" s="14">
        <v>90</v>
      </c>
      <c r="D12" s="107">
        <v>69</v>
      </c>
      <c r="E12" s="108">
        <f t="shared" si="0"/>
        <v>1.2354312354312356</v>
      </c>
      <c r="F12" s="11">
        <f t="shared" si="1"/>
        <v>56.60377358490566</v>
      </c>
      <c r="G12" s="11">
        <f t="shared" si="2"/>
        <v>43.39622641509434</v>
      </c>
    </row>
    <row r="13" spans="1:7" x14ac:dyDescent="0.2">
      <c r="A13" s="110" t="s">
        <v>11</v>
      </c>
      <c r="B13" s="13">
        <v>34</v>
      </c>
      <c r="C13" s="14">
        <v>17</v>
      </c>
      <c r="D13" s="107">
        <v>17</v>
      </c>
      <c r="E13" s="108">
        <f t="shared" si="0"/>
        <v>0.26418026418026419</v>
      </c>
      <c r="F13" s="11">
        <f t="shared" si="1"/>
        <v>50</v>
      </c>
      <c r="G13" s="11">
        <f t="shared" si="2"/>
        <v>50</v>
      </c>
    </row>
    <row r="14" spans="1:7" x14ac:dyDescent="0.2">
      <c r="A14" s="110" t="s">
        <v>12</v>
      </c>
      <c r="B14" s="13">
        <v>198</v>
      </c>
      <c r="C14" s="14">
        <v>96</v>
      </c>
      <c r="D14" s="107">
        <v>102</v>
      </c>
      <c r="E14" s="108">
        <f t="shared" si="0"/>
        <v>1.5384615384615385</v>
      </c>
      <c r="F14" s="11">
        <f t="shared" si="1"/>
        <v>48.484848484848484</v>
      </c>
      <c r="G14" s="11">
        <f t="shared" si="2"/>
        <v>51.515151515151516</v>
      </c>
    </row>
    <row r="15" spans="1:7" x14ac:dyDescent="0.2">
      <c r="A15" s="110" t="s">
        <v>67</v>
      </c>
      <c r="B15" s="13">
        <v>124</v>
      </c>
      <c r="C15" s="14">
        <v>57</v>
      </c>
      <c r="D15" s="107">
        <v>67</v>
      </c>
      <c r="E15" s="108">
        <f t="shared" si="0"/>
        <v>0.96348096348096346</v>
      </c>
      <c r="F15" s="11">
        <f t="shared" si="1"/>
        <v>45.967741935483872</v>
      </c>
      <c r="G15" s="11">
        <f t="shared" si="2"/>
        <v>54.032258064516128</v>
      </c>
    </row>
    <row r="16" spans="1:7" x14ac:dyDescent="0.2">
      <c r="A16" s="110" t="s">
        <v>68</v>
      </c>
      <c r="B16" s="13">
        <v>266</v>
      </c>
      <c r="C16" s="14">
        <v>145</v>
      </c>
      <c r="D16" s="107">
        <v>121</v>
      </c>
      <c r="E16" s="108">
        <f t="shared" si="0"/>
        <v>2.0668220668220667</v>
      </c>
      <c r="F16" s="11">
        <f t="shared" si="1"/>
        <v>54.511278195488721</v>
      </c>
      <c r="G16" s="11">
        <f t="shared" si="2"/>
        <v>45.488721804511279</v>
      </c>
    </row>
    <row r="17" spans="1:7" x14ac:dyDescent="0.2">
      <c r="A17" s="110" t="s">
        <v>13</v>
      </c>
      <c r="B17" s="13">
        <v>9</v>
      </c>
      <c r="C17" s="14">
        <v>4</v>
      </c>
      <c r="D17" s="107">
        <v>5</v>
      </c>
      <c r="E17" s="108">
        <f t="shared" si="0"/>
        <v>6.9930069930069935E-2</v>
      </c>
      <c r="F17" s="11">
        <f t="shared" si="1"/>
        <v>44.444444444444443</v>
      </c>
      <c r="G17" s="11">
        <f t="shared" si="2"/>
        <v>55.555555555555557</v>
      </c>
    </row>
    <row r="18" spans="1:7" x14ac:dyDescent="0.2">
      <c r="A18" s="109" t="s">
        <v>14</v>
      </c>
      <c r="B18" s="8">
        <v>2739</v>
      </c>
      <c r="C18" s="9">
        <v>1597</v>
      </c>
      <c r="D18" s="103">
        <v>1142</v>
      </c>
      <c r="E18" s="104">
        <f t="shared" si="0"/>
        <v>21.282051282051281</v>
      </c>
      <c r="F18" s="105">
        <f t="shared" si="1"/>
        <v>58.305951077035409</v>
      </c>
      <c r="G18" s="105">
        <f t="shared" si="2"/>
        <v>41.694048922964591</v>
      </c>
    </row>
    <row r="19" spans="1:7" x14ac:dyDescent="0.2">
      <c r="A19" s="110" t="s">
        <v>15</v>
      </c>
      <c r="B19" s="13">
        <v>158</v>
      </c>
      <c r="C19" s="14">
        <v>106</v>
      </c>
      <c r="D19" s="107">
        <v>52</v>
      </c>
      <c r="E19" s="108">
        <f t="shared" si="0"/>
        <v>1.2276612276612278</v>
      </c>
      <c r="F19" s="11">
        <f t="shared" si="1"/>
        <v>67.088607594936718</v>
      </c>
      <c r="G19" s="11">
        <f t="shared" si="2"/>
        <v>32.911392405063289</v>
      </c>
    </row>
    <row r="20" spans="1:7" x14ac:dyDescent="0.2">
      <c r="A20" s="110" t="s">
        <v>16</v>
      </c>
      <c r="B20" s="13">
        <v>253</v>
      </c>
      <c r="C20" s="14">
        <v>153</v>
      </c>
      <c r="D20" s="107">
        <v>100</v>
      </c>
      <c r="E20" s="108">
        <f t="shared" si="0"/>
        <v>1.9658119658119657</v>
      </c>
      <c r="F20" s="11">
        <f t="shared" si="1"/>
        <v>60.474308300395251</v>
      </c>
      <c r="G20" s="11">
        <f t="shared" si="2"/>
        <v>39.525691699604742</v>
      </c>
    </row>
    <row r="21" spans="1:7" x14ac:dyDescent="0.2">
      <c r="A21" s="110" t="s">
        <v>17</v>
      </c>
      <c r="B21" s="13">
        <v>186</v>
      </c>
      <c r="C21" s="14">
        <v>111</v>
      </c>
      <c r="D21" s="107">
        <v>75</v>
      </c>
      <c r="E21" s="108">
        <f t="shared" si="0"/>
        <v>1.4452214452214454</v>
      </c>
      <c r="F21" s="11">
        <f t="shared" si="1"/>
        <v>59.677419354838712</v>
      </c>
      <c r="G21" s="11">
        <f t="shared" si="2"/>
        <v>40.322580645161288</v>
      </c>
    </row>
    <row r="22" spans="1:7" x14ac:dyDescent="0.2">
      <c r="A22" s="110" t="s">
        <v>18</v>
      </c>
      <c r="B22" s="13">
        <v>16</v>
      </c>
      <c r="C22" s="14">
        <v>9</v>
      </c>
      <c r="D22" s="107">
        <v>7</v>
      </c>
      <c r="E22" s="108">
        <f t="shared" si="0"/>
        <v>0.12432012432012432</v>
      </c>
      <c r="F22" s="11">
        <f t="shared" si="1"/>
        <v>56.25</v>
      </c>
      <c r="G22" s="11">
        <f t="shared" si="2"/>
        <v>43.75</v>
      </c>
    </row>
    <row r="23" spans="1:7" x14ac:dyDescent="0.2">
      <c r="A23" s="110" t="s">
        <v>69</v>
      </c>
      <c r="B23" s="13">
        <v>480</v>
      </c>
      <c r="C23" s="14">
        <v>288</v>
      </c>
      <c r="D23" s="107">
        <v>192</v>
      </c>
      <c r="E23" s="108">
        <f t="shared" si="0"/>
        <v>3.7296037296037294</v>
      </c>
      <c r="F23" s="11">
        <f t="shared" si="1"/>
        <v>60</v>
      </c>
      <c r="G23" s="11">
        <f t="shared" si="2"/>
        <v>40</v>
      </c>
    </row>
    <row r="24" spans="1:7" x14ac:dyDescent="0.2">
      <c r="A24" s="110" t="s">
        <v>19</v>
      </c>
      <c r="B24" s="13">
        <v>435</v>
      </c>
      <c r="C24" s="14">
        <v>276</v>
      </c>
      <c r="D24" s="107">
        <v>159</v>
      </c>
      <c r="E24" s="108">
        <f t="shared" si="0"/>
        <v>3.3799533799533799</v>
      </c>
      <c r="F24" s="11">
        <f t="shared" si="1"/>
        <v>63.448275862068968</v>
      </c>
      <c r="G24" s="11">
        <f t="shared" si="2"/>
        <v>36.551724137931032</v>
      </c>
    </row>
    <row r="25" spans="1:7" x14ac:dyDescent="0.2">
      <c r="A25" s="110" t="s">
        <v>20</v>
      </c>
      <c r="B25" s="13">
        <v>251</v>
      </c>
      <c r="C25" s="14">
        <v>140</v>
      </c>
      <c r="D25" s="107">
        <v>111</v>
      </c>
      <c r="E25" s="108">
        <f t="shared" si="0"/>
        <v>1.9502719502719503</v>
      </c>
      <c r="F25" s="11">
        <f t="shared" si="1"/>
        <v>55.776892430278878</v>
      </c>
      <c r="G25" s="11">
        <f t="shared" si="2"/>
        <v>44.223107569721115</v>
      </c>
    </row>
    <row r="26" spans="1:7" x14ac:dyDescent="0.2">
      <c r="A26" s="110" t="s">
        <v>21</v>
      </c>
      <c r="B26" s="13">
        <v>390</v>
      </c>
      <c r="C26" s="14">
        <v>203</v>
      </c>
      <c r="D26" s="107">
        <v>187</v>
      </c>
      <c r="E26" s="108">
        <f t="shared" si="0"/>
        <v>3.0303030303030303</v>
      </c>
      <c r="F26" s="11">
        <f t="shared" si="1"/>
        <v>52.051282051282058</v>
      </c>
      <c r="G26" s="11">
        <f t="shared" si="2"/>
        <v>47.948717948717949</v>
      </c>
    </row>
    <row r="27" spans="1:7" x14ac:dyDescent="0.2">
      <c r="A27" s="110" t="s">
        <v>22</v>
      </c>
      <c r="B27" s="13">
        <v>11</v>
      </c>
      <c r="C27" s="14">
        <v>4</v>
      </c>
      <c r="D27" s="107">
        <v>7</v>
      </c>
      <c r="E27" s="108">
        <f t="shared" si="0"/>
        <v>8.5470085470085472E-2</v>
      </c>
      <c r="F27" s="11">
        <f t="shared" si="1"/>
        <v>36.363636363636367</v>
      </c>
      <c r="G27" s="11">
        <f t="shared" si="2"/>
        <v>63.636363636363633</v>
      </c>
    </row>
    <row r="28" spans="1:7" x14ac:dyDescent="0.2">
      <c r="A28" s="110" t="s">
        <v>23</v>
      </c>
      <c r="B28" s="13">
        <v>33</v>
      </c>
      <c r="C28" s="14">
        <v>11</v>
      </c>
      <c r="D28" s="107">
        <v>22</v>
      </c>
      <c r="E28" s="108">
        <f t="shared" si="0"/>
        <v>0.25641025641025639</v>
      </c>
      <c r="F28" s="11">
        <f t="shared" si="1"/>
        <v>33.333333333333329</v>
      </c>
      <c r="G28" s="11">
        <f t="shared" si="2"/>
        <v>66.666666666666657</v>
      </c>
    </row>
    <row r="29" spans="1:7" x14ac:dyDescent="0.2">
      <c r="A29" s="110" t="s">
        <v>24</v>
      </c>
      <c r="B29" s="13">
        <v>113</v>
      </c>
      <c r="C29" s="14">
        <v>67</v>
      </c>
      <c r="D29" s="107">
        <v>46</v>
      </c>
      <c r="E29" s="108">
        <f t="shared" si="0"/>
        <v>0.87801087801087796</v>
      </c>
      <c r="F29" s="11">
        <f t="shared" si="1"/>
        <v>59.292035398230091</v>
      </c>
      <c r="G29" s="11">
        <f t="shared" si="2"/>
        <v>40.707964601769916</v>
      </c>
    </row>
    <row r="30" spans="1:7" x14ac:dyDescent="0.2">
      <c r="A30" s="110" t="s">
        <v>25</v>
      </c>
      <c r="B30" s="13">
        <v>88</v>
      </c>
      <c r="C30" s="14">
        <v>40</v>
      </c>
      <c r="D30" s="107">
        <v>48</v>
      </c>
      <c r="E30" s="108">
        <f t="shared" si="0"/>
        <v>0.68376068376068377</v>
      </c>
      <c r="F30" s="11">
        <f t="shared" si="1"/>
        <v>45.454545454545453</v>
      </c>
      <c r="G30" s="11">
        <f t="shared" si="2"/>
        <v>54.54545454545454</v>
      </c>
    </row>
    <row r="31" spans="1:7" x14ac:dyDescent="0.2">
      <c r="A31" s="111" t="s">
        <v>104</v>
      </c>
      <c r="B31" s="13">
        <v>325</v>
      </c>
      <c r="C31" s="14">
        <v>189</v>
      </c>
      <c r="D31" s="107">
        <v>136</v>
      </c>
      <c r="E31" s="108">
        <f t="shared" si="0"/>
        <v>2.5252525252525251</v>
      </c>
      <c r="F31" s="11">
        <f t="shared" si="1"/>
        <v>58.153846153846153</v>
      </c>
      <c r="G31" s="11">
        <f t="shared" si="2"/>
        <v>41.846153846153847</v>
      </c>
    </row>
    <row r="32" spans="1:7" x14ac:dyDescent="0.2">
      <c r="A32" s="109" t="s">
        <v>26</v>
      </c>
      <c r="B32" s="8">
        <v>1491</v>
      </c>
      <c r="C32" s="9">
        <v>814</v>
      </c>
      <c r="D32" s="103">
        <v>677</v>
      </c>
      <c r="E32" s="104">
        <f t="shared" si="0"/>
        <v>11.585081585081584</v>
      </c>
      <c r="F32" s="105">
        <f t="shared" si="1"/>
        <v>54.594232059020783</v>
      </c>
      <c r="G32" s="105">
        <f t="shared" si="2"/>
        <v>45.40576794097921</v>
      </c>
    </row>
    <row r="33" spans="1:7" x14ac:dyDescent="0.2">
      <c r="A33" s="110" t="s">
        <v>27</v>
      </c>
      <c r="B33" s="13" t="s">
        <v>103</v>
      </c>
      <c r="C33" s="14" t="s">
        <v>103</v>
      </c>
      <c r="D33" s="107" t="s">
        <v>103</v>
      </c>
      <c r="E33" s="112" t="s">
        <v>103</v>
      </c>
      <c r="F33" s="113" t="s">
        <v>103</v>
      </c>
      <c r="G33" s="113" t="s">
        <v>103</v>
      </c>
    </row>
    <row r="34" spans="1:7" x14ac:dyDescent="0.2">
      <c r="A34" s="110" t="s">
        <v>28</v>
      </c>
      <c r="B34" s="13">
        <v>565</v>
      </c>
      <c r="C34" s="14">
        <v>323</v>
      </c>
      <c r="D34" s="107">
        <v>242</v>
      </c>
      <c r="E34" s="108">
        <f t="shared" ref="E34:E39" si="3">B34/$B$3*100</f>
        <v>4.3900543900543907</v>
      </c>
      <c r="F34" s="11">
        <f t="shared" ref="F34:F39" si="4">C34/B34*100</f>
        <v>57.16814159292035</v>
      </c>
      <c r="G34" s="11">
        <f t="shared" ref="G34:G39" si="5">D34/B34*100</f>
        <v>42.83185840707965</v>
      </c>
    </row>
    <row r="35" spans="1:7" x14ac:dyDescent="0.2">
      <c r="A35" s="110" t="s">
        <v>29</v>
      </c>
      <c r="B35" s="13">
        <v>88</v>
      </c>
      <c r="C35" s="14">
        <v>49</v>
      </c>
      <c r="D35" s="107">
        <v>39</v>
      </c>
      <c r="E35" s="108">
        <f t="shared" si="3"/>
        <v>0.68376068376068377</v>
      </c>
      <c r="F35" s="11">
        <f t="shared" si="4"/>
        <v>55.68181818181818</v>
      </c>
      <c r="G35" s="11">
        <f t="shared" si="5"/>
        <v>44.31818181818182</v>
      </c>
    </row>
    <row r="36" spans="1:7" x14ac:dyDescent="0.2">
      <c r="A36" s="110" t="s">
        <v>30</v>
      </c>
      <c r="B36" s="13">
        <v>341</v>
      </c>
      <c r="C36" s="14">
        <v>173</v>
      </c>
      <c r="D36" s="107">
        <v>168</v>
      </c>
      <c r="E36" s="108">
        <f t="shared" si="3"/>
        <v>2.6495726495726495</v>
      </c>
      <c r="F36" s="11">
        <f t="shared" si="4"/>
        <v>50.733137829912025</v>
      </c>
      <c r="G36" s="11">
        <f t="shared" si="5"/>
        <v>49.266862170087975</v>
      </c>
    </row>
    <row r="37" spans="1:7" x14ac:dyDescent="0.2">
      <c r="A37" s="110" t="s">
        <v>31</v>
      </c>
      <c r="B37" s="13">
        <v>202</v>
      </c>
      <c r="C37" s="14">
        <v>112</v>
      </c>
      <c r="D37" s="107">
        <v>90</v>
      </c>
      <c r="E37" s="108">
        <f t="shared" si="3"/>
        <v>1.5695415695415695</v>
      </c>
      <c r="F37" s="11">
        <f t="shared" si="4"/>
        <v>55.445544554455452</v>
      </c>
      <c r="G37" s="11">
        <f t="shared" si="5"/>
        <v>44.554455445544555</v>
      </c>
    </row>
    <row r="38" spans="1:7" x14ac:dyDescent="0.2">
      <c r="A38" s="110" t="s">
        <v>32</v>
      </c>
      <c r="B38" s="13">
        <v>227</v>
      </c>
      <c r="C38" s="14">
        <v>124</v>
      </c>
      <c r="D38" s="107">
        <v>103</v>
      </c>
      <c r="E38" s="108">
        <f t="shared" si="3"/>
        <v>1.7637917637917639</v>
      </c>
      <c r="F38" s="11">
        <f t="shared" si="4"/>
        <v>54.625550660792953</v>
      </c>
      <c r="G38" s="11">
        <f t="shared" si="5"/>
        <v>45.374449339207047</v>
      </c>
    </row>
    <row r="39" spans="1:7" x14ac:dyDescent="0.2">
      <c r="A39" s="110" t="s">
        <v>33</v>
      </c>
      <c r="B39" s="13">
        <v>42</v>
      </c>
      <c r="C39" s="14">
        <v>18</v>
      </c>
      <c r="D39" s="107">
        <v>24</v>
      </c>
      <c r="E39" s="108">
        <f t="shared" si="3"/>
        <v>0.32634032634032634</v>
      </c>
      <c r="F39" s="11">
        <f t="shared" si="4"/>
        <v>42.857142857142854</v>
      </c>
      <c r="G39" s="11">
        <f t="shared" si="5"/>
        <v>57.142857142857139</v>
      </c>
    </row>
    <row r="40" spans="1:7" x14ac:dyDescent="0.2">
      <c r="A40" s="110" t="s">
        <v>34</v>
      </c>
      <c r="B40" s="14" t="s">
        <v>103</v>
      </c>
      <c r="C40" s="14" t="s">
        <v>103</v>
      </c>
      <c r="D40" s="114" t="s">
        <v>103</v>
      </c>
      <c r="E40" s="112" t="s">
        <v>103</v>
      </c>
      <c r="F40" s="113" t="s">
        <v>103</v>
      </c>
      <c r="G40" s="113" t="s">
        <v>103</v>
      </c>
    </row>
    <row r="41" spans="1:7" x14ac:dyDescent="0.2">
      <c r="A41" s="115" t="s">
        <v>35</v>
      </c>
      <c r="B41" s="26">
        <v>219</v>
      </c>
      <c r="C41" s="69">
        <v>126</v>
      </c>
      <c r="D41" s="116">
        <v>93</v>
      </c>
      <c r="E41" s="117">
        <f>B41/$B$3*100</f>
        <v>1.7016317016317017</v>
      </c>
      <c r="F41" s="118">
        <f>C41/B41*100</f>
        <v>57.534246575342465</v>
      </c>
      <c r="G41" s="118">
        <f>D41/B41*100</f>
        <v>42.465753424657535</v>
      </c>
    </row>
    <row r="42" spans="1:7" x14ac:dyDescent="0.2">
      <c r="A42" s="119" t="s">
        <v>100</v>
      </c>
      <c r="B42" s="30">
        <v>67</v>
      </c>
      <c r="C42" s="120">
        <v>35</v>
      </c>
      <c r="D42" s="121">
        <v>32</v>
      </c>
      <c r="E42" s="122">
        <f>B42/$B$3*100</f>
        <v>0.52059052059052058</v>
      </c>
      <c r="F42" s="123">
        <f>C42/B42*100</f>
        <v>52.238805970149251</v>
      </c>
      <c r="G42" s="123">
        <f>D42/B42*100</f>
        <v>47.761194029850742</v>
      </c>
    </row>
    <row r="44" spans="1:7" x14ac:dyDescent="0.2">
      <c r="A44" s="2" t="s">
        <v>102</v>
      </c>
    </row>
    <row r="45" spans="1:7" x14ac:dyDescent="0.2">
      <c r="A45" s="34" t="s">
        <v>101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2"/>
  <sheetViews>
    <sheetView zoomScaleNormal="100" workbookViewId="0">
      <selection sqref="A1:K1"/>
    </sheetView>
  </sheetViews>
  <sheetFormatPr defaultRowHeight="12" x14ac:dyDescent="0.2"/>
  <cols>
    <col min="1" max="1" width="17" style="2" customWidth="1"/>
    <col min="2" max="2" width="9.85546875" style="2" customWidth="1"/>
    <col min="3" max="3" width="9.7109375" style="2" customWidth="1"/>
    <col min="4" max="4" width="12" style="2" customWidth="1"/>
    <col min="5" max="5" width="10.7109375" style="2" customWidth="1"/>
    <col min="6" max="16384" width="9.140625" style="2"/>
  </cols>
  <sheetData>
    <row r="1" spans="1:13" ht="21" customHeight="1" x14ac:dyDescent="0.2">
      <c r="A1" s="146" t="s">
        <v>113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3" x14ac:dyDescent="0.2">
      <c r="A2" s="60"/>
      <c r="J2" s="16"/>
      <c r="K2" s="61" t="s">
        <v>60</v>
      </c>
    </row>
    <row r="3" spans="1:13" x14ac:dyDescent="0.2">
      <c r="A3" s="62"/>
      <c r="B3" s="4">
        <v>2017</v>
      </c>
      <c r="C3" s="4"/>
      <c r="D3" s="4">
        <v>2018</v>
      </c>
      <c r="E3" s="4"/>
      <c r="F3" s="63">
        <v>2019</v>
      </c>
      <c r="G3" s="63"/>
      <c r="H3" s="64">
        <v>2020</v>
      </c>
      <c r="I3" s="64"/>
      <c r="J3" s="64">
        <v>2021</v>
      </c>
      <c r="K3" s="65"/>
    </row>
    <row r="4" spans="1:13" ht="24" x14ac:dyDescent="0.2">
      <c r="A4" s="62"/>
      <c r="B4" s="4" t="s">
        <v>1</v>
      </c>
      <c r="C4" s="4" t="s">
        <v>50</v>
      </c>
      <c r="D4" s="4" t="s">
        <v>1</v>
      </c>
      <c r="E4" s="4" t="s">
        <v>50</v>
      </c>
      <c r="F4" s="4" t="s">
        <v>1</v>
      </c>
      <c r="G4" s="4" t="s">
        <v>50</v>
      </c>
      <c r="H4" s="4" t="s">
        <v>1</v>
      </c>
      <c r="I4" s="4" t="s">
        <v>50</v>
      </c>
      <c r="J4" s="4" t="s">
        <v>1</v>
      </c>
      <c r="K4" s="66" t="s">
        <v>50</v>
      </c>
    </row>
    <row r="5" spans="1:13" ht="24" x14ac:dyDescent="0.2">
      <c r="A5" s="67" t="s">
        <v>51</v>
      </c>
      <c r="B5" s="26">
        <v>10460</v>
      </c>
      <c r="C5" s="26">
        <v>377</v>
      </c>
      <c r="D5" s="26">
        <v>11879</v>
      </c>
      <c r="E5" s="68">
        <v>446</v>
      </c>
      <c r="F5" s="26">
        <v>11644</v>
      </c>
      <c r="G5" s="68">
        <v>435</v>
      </c>
      <c r="H5" s="69">
        <v>9401</v>
      </c>
      <c r="I5" s="27">
        <v>318</v>
      </c>
      <c r="J5" s="69">
        <v>11529</v>
      </c>
      <c r="K5" s="27">
        <v>330</v>
      </c>
    </row>
    <row r="6" spans="1:13" x14ac:dyDescent="0.2">
      <c r="A6" s="70" t="s">
        <v>52</v>
      </c>
      <c r="B6" s="71"/>
      <c r="C6" s="71"/>
      <c r="D6" s="71"/>
      <c r="E6" s="71"/>
      <c r="F6" s="71"/>
      <c r="G6" s="71"/>
      <c r="H6" s="72"/>
      <c r="I6" s="72"/>
      <c r="J6" s="72"/>
      <c r="K6" s="72"/>
    </row>
    <row r="7" spans="1:13" x14ac:dyDescent="0.2">
      <c r="A7" s="70" t="s">
        <v>53</v>
      </c>
      <c r="B7" s="73">
        <v>136</v>
      </c>
      <c r="C7" s="73">
        <v>11</v>
      </c>
      <c r="D7" s="74">
        <v>128</v>
      </c>
      <c r="E7" s="74">
        <v>6</v>
      </c>
      <c r="F7" s="74">
        <v>153</v>
      </c>
      <c r="G7" s="74">
        <v>7</v>
      </c>
      <c r="H7" s="75">
        <v>137</v>
      </c>
      <c r="I7" s="75">
        <v>6</v>
      </c>
      <c r="J7" s="75">
        <v>137</v>
      </c>
      <c r="K7" s="75">
        <v>4</v>
      </c>
      <c r="M7" s="46"/>
    </row>
    <row r="8" spans="1:13" x14ac:dyDescent="0.2">
      <c r="A8" s="70" t="s">
        <v>54</v>
      </c>
      <c r="B8" s="74">
        <v>105</v>
      </c>
      <c r="C8" s="74">
        <v>13</v>
      </c>
      <c r="D8" s="74">
        <v>123</v>
      </c>
      <c r="E8" s="74">
        <v>8</v>
      </c>
      <c r="F8" s="74">
        <v>130</v>
      </c>
      <c r="G8" s="74">
        <v>5</v>
      </c>
      <c r="H8" s="75">
        <v>102</v>
      </c>
      <c r="I8" s="75">
        <v>12</v>
      </c>
      <c r="J8" s="75">
        <v>121</v>
      </c>
      <c r="K8" s="75">
        <v>7</v>
      </c>
    </row>
    <row r="9" spans="1:13" x14ac:dyDescent="0.2">
      <c r="A9" s="70" t="s">
        <v>55</v>
      </c>
      <c r="B9" s="50">
        <v>1500</v>
      </c>
      <c r="C9" s="74">
        <v>209</v>
      </c>
      <c r="D9" s="50">
        <v>1656</v>
      </c>
      <c r="E9" s="74">
        <v>208</v>
      </c>
      <c r="F9" s="50">
        <v>1498</v>
      </c>
      <c r="G9" s="74">
        <v>204</v>
      </c>
      <c r="H9" s="76">
        <v>1022</v>
      </c>
      <c r="I9" s="75">
        <v>119</v>
      </c>
      <c r="J9" s="76">
        <v>1461</v>
      </c>
      <c r="K9" s="75">
        <v>146</v>
      </c>
    </row>
    <row r="10" spans="1:13" x14ac:dyDescent="0.2">
      <c r="A10" s="70" t="s">
        <v>56</v>
      </c>
      <c r="B10" s="74">
        <f>392+14</f>
        <v>406</v>
      </c>
      <c r="C10" s="74">
        <v>19</v>
      </c>
      <c r="D10" s="74">
        <v>415</v>
      </c>
      <c r="E10" s="74">
        <v>40</v>
      </c>
      <c r="F10" s="74">
        <v>349</v>
      </c>
      <c r="G10" s="74">
        <v>29</v>
      </c>
      <c r="H10" s="75">
        <v>255</v>
      </c>
      <c r="I10" s="75">
        <v>13</v>
      </c>
      <c r="J10" s="75">
        <v>316</v>
      </c>
      <c r="K10" s="75">
        <v>30</v>
      </c>
    </row>
    <row r="11" spans="1:13" x14ac:dyDescent="0.2">
      <c r="A11" s="70" t="s">
        <v>95</v>
      </c>
      <c r="B11" s="73">
        <v>120</v>
      </c>
      <c r="C11" s="73">
        <v>11</v>
      </c>
      <c r="D11" s="74">
        <v>137</v>
      </c>
      <c r="E11" s="74">
        <v>13</v>
      </c>
      <c r="F11" s="74">
        <v>100</v>
      </c>
      <c r="G11" s="74">
        <v>7</v>
      </c>
      <c r="H11" s="75">
        <v>76</v>
      </c>
      <c r="I11" s="75">
        <v>6</v>
      </c>
      <c r="J11" s="75">
        <v>91</v>
      </c>
      <c r="K11" s="75">
        <v>8</v>
      </c>
    </row>
    <row r="12" spans="1:13" x14ac:dyDescent="0.2">
      <c r="A12" s="70" t="s">
        <v>57</v>
      </c>
      <c r="B12" s="74">
        <f>701+38</f>
        <v>739</v>
      </c>
      <c r="C12" s="73">
        <v>37</v>
      </c>
      <c r="D12" s="74">
        <v>888</v>
      </c>
      <c r="E12" s="74">
        <v>46</v>
      </c>
      <c r="F12" s="74">
        <v>999</v>
      </c>
      <c r="G12" s="74">
        <v>56</v>
      </c>
      <c r="H12" s="75">
        <v>640</v>
      </c>
      <c r="I12" s="75">
        <v>45</v>
      </c>
      <c r="J12" s="75">
        <v>886</v>
      </c>
      <c r="K12" s="75">
        <v>39</v>
      </c>
    </row>
    <row r="13" spans="1:13" ht="24" x14ac:dyDescent="0.2">
      <c r="A13" s="70" t="s">
        <v>58</v>
      </c>
      <c r="B13" s="77">
        <f>707+44</f>
        <v>751</v>
      </c>
      <c r="C13" s="73">
        <v>6</v>
      </c>
      <c r="D13" s="77">
        <v>918</v>
      </c>
      <c r="E13" s="77">
        <v>16</v>
      </c>
      <c r="F13" s="77">
        <v>874</v>
      </c>
      <c r="G13" s="77">
        <v>8</v>
      </c>
      <c r="H13" s="78">
        <v>381</v>
      </c>
      <c r="I13" s="78">
        <v>9</v>
      </c>
      <c r="J13" s="78">
        <v>466</v>
      </c>
      <c r="K13" s="78">
        <v>7</v>
      </c>
    </row>
    <row r="14" spans="1:13" x14ac:dyDescent="0.2">
      <c r="A14" s="79" t="s">
        <v>70</v>
      </c>
      <c r="B14" s="53">
        <v>6703</v>
      </c>
      <c r="C14" s="80">
        <v>71</v>
      </c>
      <c r="D14" s="53">
        <v>7614</v>
      </c>
      <c r="E14" s="80">
        <v>109</v>
      </c>
      <c r="F14" s="53">
        <v>7541</v>
      </c>
      <c r="G14" s="80">
        <v>119</v>
      </c>
      <c r="H14" s="81">
        <v>6788</v>
      </c>
      <c r="I14" s="82">
        <v>108</v>
      </c>
      <c r="J14" s="81">
        <v>8051</v>
      </c>
      <c r="K14" s="82">
        <v>89</v>
      </c>
    </row>
    <row r="15" spans="1:13" x14ac:dyDescent="0.2">
      <c r="J15" s="16"/>
      <c r="K15" s="16"/>
    </row>
    <row r="16" spans="1:13" x14ac:dyDescent="0.2">
      <c r="A16" s="61"/>
      <c r="B16" s="16"/>
      <c r="C16" s="16"/>
      <c r="D16" s="16"/>
      <c r="E16" s="16"/>
      <c r="F16" s="16"/>
      <c r="G16" s="16"/>
      <c r="H16" s="16"/>
      <c r="I16" s="16"/>
    </row>
    <row r="17" spans="1:11" x14ac:dyDescent="0.2">
      <c r="A17" s="61"/>
      <c r="B17" s="16"/>
      <c r="C17" s="16"/>
      <c r="D17" s="16"/>
      <c r="E17" s="16"/>
      <c r="F17" s="16"/>
      <c r="G17" s="16"/>
      <c r="H17" s="16"/>
      <c r="I17" s="61"/>
    </row>
    <row r="18" spans="1:11" x14ac:dyDescent="0.2">
      <c r="A18" s="16"/>
      <c r="B18" s="83"/>
      <c r="C18" s="84"/>
      <c r="D18" s="84"/>
      <c r="E18" s="84"/>
      <c r="F18" s="84"/>
      <c r="G18" s="84"/>
      <c r="H18" s="84"/>
      <c r="I18" s="84"/>
      <c r="K18" s="16"/>
    </row>
    <row r="19" spans="1:11" x14ac:dyDescent="0.2">
      <c r="A19" s="85"/>
      <c r="B19" s="86"/>
      <c r="C19" s="49"/>
      <c r="D19" s="50"/>
      <c r="E19" s="50"/>
      <c r="F19" s="50"/>
      <c r="G19" s="50"/>
      <c r="H19" s="51"/>
      <c r="I19" s="51"/>
      <c r="K19" s="16"/>
    </row>
    <row r="20" spans="1:11" x14ac:dyDescent="0.2">
      <c r="A20" s="85"/>
      <c r="B20" s="86"/>
      <c r="C20" s="49"/>
      <c r="D20" s="50"/>
      <c r="E20" s="50"/>
      <c r="F20" s="50"/>
      <c r="G20" s="50"/>
      <c r="H20" s="51"/>
      <c r="I20" s="51"/>
    </row>
    <row r="21" spans="1:11" x14ac:dyDescent="0.2">
      <c r="A21" s="85"/>
      <c r="B21" s="86"/>
      <c r="C21" s="49"/>
      <c r="D21" s="50"/>
      <c r="E21" s="50"/>
      <c r="F21" s="50"/>
      <c r="G21" s="50"/>
      <c r="H21" s="51"/>
      <c r="I21" s="51"/>
    </row>
    <row r="22" spans="1:11" x14ac:dyDescent="0.2">
      <c r="A22" s="85"/>
      <c r="B22" s="87"/>
      <c r="C22" s="49"/>
      <c r="D22" s="50"/>
      <c r="E22" s="50"/>
      <c r="F22" s="50"/>
      <c r="G22" s="50"/>
      <c r="H22" s="51"/>
      <c r="I22" s="51"/>
    </row>
    <row r="23" spans="1:11" x14ac:dyDescent="0.2">
      <c r="A23" s="85"/>
      <c r="B23" s="87"/>
      <c r="C23" s="49"/>
      <c r="D23" s="50"/>
      <c r="E23" s="50"/>
      <c r="F23" s="50"/>
      <c r="G23" s="50"/>
      <c r="H23" s="50"/>
      <c r="I23" s="50"/>
    </row>
    <row r="24" spans="1:11" x14ac:dyDescent="0.2">
      <c r="A24" s="85"/>
      <c r="B24" s="86"/>
      <c r="C24" s="49"/>
      <c r="D24" s="50"/>
      <c r="E24" s="50"/>
      <c r="F24" s="50"/>
      <c r="G24" s="50"/>
      <c r="H24" s="51"/>
      <c r="I24" s="51"/>
    </row>
    <row r="25" spans="1:11" x14ac:dyDescent="0.2">
      <c r="A25" s="85"/>
      <c r="B25" s="86"/>
      <c r="C25" s="49"/>
      <c r="D25" s="50"/>
      <c r="E25" s="50"/>
      <c r="F25" s="50"/>
      <c r="G25" s="50"/>
      <c r="H25" s="51"/>
      <c r="I25" s="51"/>
    </row>
    <row r="26" spans="1:11" x14ac:dyDescent="0.2">
      <c r="A26" s="85"/>
      <c r="B26" s="86"/>
      <c r="C26" s="49"/>
      <c r="D26" s="50"/>
      <c r="E26" s="50"/>
      <c r="F26" s="50"/>
      <c r="G26" s="50"/>
      <c r="H26" s="51"/>
      <c r="I26" s="51"/>
    </row>
    <row r="27" spans="1:11" x14ac:dyDescent="0.2">
      <c r="A27" s="85"/>
      <c r="B27" s="83"/>
      <c r="C27" s="49"/>
      <c r="D27" s="50"/>
      <c r="E27" s="50"/>
      <c r="F27" s="50"/>
      <c r="G27" s="50"/>
      <c r="H27" s="51"/>
      <c r="I27" s="51"/>
    </row>
    <row r="28" spans="1:11" x14ac:dyDescent="0.2">
      <c r="A28" s="85"/>
      <c r="B28" s="83"/>
      <c r="C28" s="49"/>
      <c r="D28" s="50"/>
      <c r="E28" s="50"/>
      <c r="F28" s="50"/>
      <c r="G28" s="50"/>
      <c r="H28" s="51"/>
      <c r="I28" s="51"/>
    </row>
    <row r="29" spans="1:11" x14ac:dyDescent="0.2">
      <c r="A29" s="85"/>
      <c r="B29" s="86"/>
      <c r="C29" s="49"/>
      <c r="D29" s="50"/>
      <c r="E29" s="50"/>
      <c r="F29" s="50"/>
      <c r="G29" s="50"/>
      <c r="H29" s="51"/>
      <c r="I29" s="51"/>
    </row>
    <row r="30" spans="1:11" x14ac:dyDescent="0.2">
      <c r="A30" s="85"/>
      <c r="B30" s="86"/>
      <c r="C30" s="49"/>
      <c r="D30" s="50"/>
      <c r="E30" s="50"/>
      <c r="F30" s="50"/>
      <c r="G30" s="50"/>
      <c r="H30" s="51"/>
      <c r="I30" s="51"/>
    </row>
    <row r="31" spans="1:11" x14ac:dyDescent="0.2">
      <c r="A31" s="85"/>
      <c r="B31" s="86"/>
      <c r="C31" s="49"/>
      <c r="D31" s="50"/>
      <c r="E31" s="50"/>
      <c r="F31" s="50"/>
      <c r="G31" s="50"/>
      <c r="H31" s="51"/>
      <c r="I31" s="51"/>
    </row>
    <row r="32" spans="1:11" x14ac:dyDescent="0.2">
      <c r="A32" s="85"/>
      <c r="B32" s="83"/>
      <c r="C32" s="49"/>
      <c r="D32" s="50"/>
      <c r="E32" s="50"/>
      <c r="F32" s="50"/>
      <c r="G32" s="50"/>
      <c r="H32" s="51"/>
      <c r="I32" s="51"/>
    </row>
    <row r="33" spans="1:9" x14ac:dyDescent="0.2">
      <c r="A33" s="85"/>
      <c r="B33" s="83"/>
      <c r="C33" s="49"/>
      <c r="D33" s="50"/>
      <c r="E33" s="50"/>
      <c r="F33" s="50"/>
      <c r="G33" s="50"/>
      <c r="H33" s="51"/>
      <c r="I33" s="51"/>
    </row>
    <row r="34" spans="1:9" x14ac:dyDescent="0.2">
      <c r="A34" s="84"/>
      <c r="B34" s="88"/>
      <c r="C34" s="89"/>
      <c r="D34" s="51"/>
      <c r="E34" s="51"/>
      <c r="F34" s="51"/>
      <c r="G34" s="51"/>
      <c r="H34" s="51"/>
      <c r="I34" s="51"/>
    </row>
    <row r="35" spans="1:9" x14ac:dyDescent="0.2">
      <c r="A35" s="90"/>
      <c r="B35" s="90"/>
      <c r="C35" s="90"/>
      <c r="D35" s="90"/>
      <c r="E35" s="90"/>
      <c r="F35" s="90"/>
      <c r="G35" s="16"/>
      <c r="H35" s="16"/>
      <c r="I35" s="16"/>
    </row>
    <row r="36" spans="1:9" x14ac:dyDescent="0.2">
      <c r="A36" s="90"/>
      <c r="B36" s="90"/>
      <c r="C36" s="90"/>
      <c r="D36" s="90"/>
      <c r="E36" s="90"/>
      <c r="F36" s="61"/>
      <c r="G36" s="16"/>
      <c r="H36" s="16"/>
      <c r="I36" s="16"/>
    </row>
    <row r="37" spans="1:9" x14ac:dyDescent="0.2">
      <c r="A37" s="91"/>
      <c r="B37" s="92"/>
      <c r="C37" s="92"/>
      <c r="D37" s="92"/>
      <c r="E37" s="92"/>
      <c r="F37" s="92"/>
      <c r="G37" s="16"/>
      <c r="H37" s="16"/>
      <c r="I37" s="16"/>
    </row>
    <row r="38" spans="1:9" x14ac:dyDescent="0.2">
      <c r="A38" s="93"/>
      <c r="B38" s="94"/>
      <c r="C38" s="94"/>
      <c r="D38" s="94"/>
      <c r="E38" s="95"/>
      <c r="F38" s="96"/>
      <c r="G38" s="16"/>
      <c r="H38" s="16"/>
      <c r="I38" s="16"/>
    </row>
    <row r="39" spans="1:9" x14ac:dyDescent="0.2">
      <c r="A39" s="91"/>
      <c r="B39" s="97"/>
      <c r="C39" s="97"/>
      <c r="D39" s="97"/>
      <c r="E39" s="98"/>
      <c r="F39" s="98"/>
      <c r="G39" s="16"/>
      <c r="H39" s="16"/>
      <c r="I39" s="16"/>
    </row>
    <row r="40" spans="1:9" x14ac:dyDescent="0.2">
      <c r="A40" s="91"/>
      <c r="B40" s="97"/>
      <c r="C40" s="97"/>
      <c r="D40" s="97"/>
      <c r="E40" s="98"/>
      <c r="F40" s="99"/>
      <c r="G40" s="16"/>
      <c r="H40" s="16"/>
      <c r="I40" s="16"/>
    </row>
    <row r="41" spans="1:9" x14ac:dyDescent="0.2">
      <c r="A41" s="91"/>
      <c r="B41" s="97"/>
      <c r="C41" s="97"/>
      <c r="D41" s="97"/>
      <c r="E41" s="99"/>
      <c r="F41" s="99"/>
      <c r="G41" s="16"/>
      <c r="H41" s="16"/>
      <c r="I41" s="16"/>
    </row>
    <row r="42" spans="1:9" x14ac:dyDescent="0.2">
      <c r="A42" s="16"/>
      <c r="B42" s="16"/>
      <c r="C42" s="16"/>
      <c r="D42" s="16"/>
      <c r="E42" s="16"/>
      <c r="F42" s="16"/>
      <c r="G42" s="16"/>
      <c r="H42" s="16"/>
      <c r="I42" s="16"/>
    </row>
  </sheetData>
  <mergeCells count="4">
    <mergeCell ref="J3:K3"/>
    <mergeCell ref="H3:I3"/>
    <mergeCell ref="A3:A4"/>
    <mergeCell ref="A1:K1"/>
  </mergeCells>
  <pageMargins left="0.7" right="0.7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3"/>
  <sheetViews>
    <sheetView zoomScaleNormal="100" workbookViewId="0">
      <selection sqref="A1:H1"/>
    </sheetView>
  </sheetViews>
  <sheetFormatPr defaultRowHeight="12" x14ac:dyDescent="0.2"/>
  <cols>
    <col min="1" max="1" width="15.85546875" style="2" customWidth="1"/>
    <col min="2" max="2" width="9.140625" style="2"/>
    <col min="3" max="3" width="11.42578125" style="2" bestFit="1" customWidth="1"/>
    <col min="4" max="4" width="10.85546875" style="2" customWidth="1"/>
    <col min="5" max="5" width="10.42578125" style="2" customWidth="1"/>
    <col min="6" max="6" width="9.7109375" style="2" customWidth="1"/>
    <col min="7" max="7" width="8.28515625" style="2" customWidth="1"/>
    <col min="8" max="8" width="9.42578125" style="2" bestFit="1" customWidth="1"/>
    <col min="9" max="9" width="9.140625" style="2"/>
    <col min="10" max="10" width="18.85546875" style="2" customWidth="1"/>
    <col min="11" max="16384" width="9.140625" style="2"/>
  </cols>
  <sheetData>
    <row r="1" spans="1:18" ht="33.75" customHeight="1" x14ac:dyDescent="0.2">
      <c r="A1" s="147" t="s">
        <v>114</v>
      </c>
      <c r="B1" s="148"/>
      <c r="C1" s="148"/>
      <c r="D1" s="148"/>
      <c r="E1" s="148"/>
      <c r="F1" s="148"/>
      <c r="G1" s="148"/>
      <c r="H1" s="148"/>
    </row>
    <row r="2" spans="1:18" x14ac:dyDescent="0.2">
      <c r="A2" s="34"/>
      <c r="H2" s="34" t="s">
        <v>60</v>
      </c>
      <c r="I2" s="34"/>
      <c r="J2" s="35"/>
    </row>
    <row r="3" spans="1:18" x14ac:dyDescent="0.2">
      <c r="A3" s="36"/>
      <c r="B3" s="37"/>
      <c r="C3" s="38" t="s">
        <v>97</v>
      </c>
      <c r="D3" s="38" t="s">
        <v>96</v>
      </c>
      <c r="E3" s="38" t="s">
        <v>62</v>
      </c>
      <c r="F3" s="38" t="s">
        <v>63</v>
      </c>
      <c r="G3" s="38" t="s">
        <v>64</v>
      </c>
      <c r="H3" s="38" t="s">
        <v>65</v>
      </c>
      <c r="I3" s="39"/>
    </row>
    <row r="4" spans="1:18" x14ac:dyDescent="0.2">
      <c r="A4" s="40" t="s">
        <v>1</v>
      </c>
      <c r="B4" s="41">
        <v>2017</v>
      </c>
      <c r="C4" s="42">
        <v>6294</v>
      </c>
      <c r="D4" s="43">
        <v>2290</v>
      </c>
      <c r="E4" s="43">
        <v>1920</v>
      </c>
      <c r="F4" s="43">
        <v>1187</v>
      </c>
      <c r="G4" s="44">
        <v>679</v>
      </c>
      <c r="H4" s="44">
        <v>218</v>
      </c>
      <c r="I4" s="39"/>
    </row>
    <row r="5" spans="1:18" x14ac:dyDescent="0.2">
      <c r="A5" s="40"/>
      <c r="B5" s="41">
        <v>2018</v>
      </c>
      <c r="C5" s="42">
        <v>5725</v>
      </c>
      <c r="D5" s="43">
        <v>1825</v>
      </c>
      <c r="E5" s="43">
        <v>2074</v>
      </c>
      <c r="F5" s="43">
        <v>1122</v>
      </c>
      <c r="G5" s="43">
        <v>495</v>
      </c>
      <c r="H5" s="43">
        <v>209</v>
      </c>
      <c r="I5" s="39"/>
    </row>
    <row r="6" spans="1:18" x14ac:dyDescent="0.2">
      <c r="A6" s="40"/>
      <c r="B6" s="45">
        <v>2019</v>
      </c>
      <c r="C6" s="42">
        <v>5598</v>
      </c>
      <c r="D6" s="43">
        <v>1944</v>
      </c>
      <c r="E6" s="43">
        <v>1802</v>
      </c>
      <c r="F6" s="43">
        <v>1090</v>
      </c>
      <c r="G6" s="43">
        <v>549</v>
      </c>
      <c r="H6" s="43">
        <v>213</v>
      </c>
      <c r="I6" s="39"/>
      <c r="J6" s="46"/>
    </row>
    <row r="7" spans="1:18" x14ac:dyDescent="0.2">
      <c r="A7" s="40"/>
      <c r="B7" s="45">
        <v>2020</v>
      </c>
      <c r="C7" s="42">
        <v>5444</v>
      </c>
      <c r="D7" s="43">
        <v>1885</v>
      </c>
      <c r="E7" s="43">
        <v>1735</v>
      </c>
      <c r="F7" s="43">
        <v>1107</v>
      </c>
      <c r="G7" s="43">
        <v>498</v>
      </c>
      <c r="H7" s="43">
        <v>219</v>
      </c>
      <c r="I7" s="39"/>
      <c r="L7" s="46"/>
      <c r="M7" s="46"/>
      <c r="N7" s="46"/>
      <c r="O7" s="46"/>
      <c r="P7" s="46"/>
      <c r="Q7" s="46"/>
    </row>
    <row r="8" spans="1:18" x14ac:dyDescent="0.2">
      <c r="A8" s="40"/>
      <c r="B8" s="45">
        <v>2021</v>
      </c>
      <c r="C8" s="42">
        <v>5251</v>
      </c>
      <c r="D8" s="43">
        <v>1720</v>
      </c>
      <c r="E8" s="43">
        <v>1776</v>
      </c>
      <c r="F8" s="43">
        <v>1040</v>
      </c>
      <c r="G8" s="43">
        <v>486</v>
      </c>
      <c r="H8" s="43">
        <v>229</v>
      </c>
      <c r="I8" s="39"/>
      <c r="J8" s="47"/>
      <c r="K8" s="42"/>
      <c r="L8" s="43"/>
      <c r="M8" s="43"/>
      <c r="N8" s="43"/>
      <c r="O8" s="43"/>
      <c r="P8" s="43"/>
      <c r="Q8" s="43"/>
      <c r="R8" s="46"/>
    </row>
    <row r="9" spans="1:18" x14ac:dyDescent="0.2">
      <c r="A9" s="40" t="s">
        <v>61</v>
      </c>
      <c r="B9" s="48">
        <v>2017</v>
      </c>
      <c r="C9" s="42">
        <v>491</v>
      </c>
      <c r="D9" s="43">
        <v>67</v>
      </c>
      <c r="E9" s="43">
        <v>234</v>
      </c>
      <c r="F9" s="43">
        <v>85</v>
      </c>
      <c r="G9" s="44">
        <v>75</v>
      </c>
      <c r="H9" s="44">
        <v>30</v>
      </c>
      <c r="I9" s="39"/>
      <c r="K9" s="42"/>
      <c r="L9" s="43"/>
      <c r="M9" s="43"/>
      <c r="N9" s="43"/>
      <c r="O9" s="43"/>
      <c r="P9" s="44"/>
      <c r="Q9" s="44"/>
      <c r="R9" s="46"/>
    </row>
    <row r="10" spans="1:18" x14ac:dyDescent="0.2">
      <c r="A10" s="40"/>
      <c r="B10" s="48">
        <v>2018</v>
      </c>
      <c r="C10" s="42">
        <v>448</v>
      </c>
      <c r="D10" s="43">
        <v>75</v>
      </c>
      <c r="E10" s="43">
        <v>200</v>
      </c>
      <c r="F10" s="43">
        <v>87</v>
      </c>
      <c r="G10" s="44">
        <v>70</v>
      </c>
      <c r="H10" s="44">
        <v>16</v>
      </c>
      <c r="I10" s="39"/>
      <c r="K10" s="49"/>
      <c r="L10" s="50"/>
      <c r="M10" s="50"/>
      <c r="N10" s="50"/>
      <c r="O10" s="50"/>
      <c r="P10" s="51"/>
      <c r="Q10" s="51"/>
      <c r="R10" s="46"/>
    </row>
    <row r="11" spans="1:18" x14ac:dyDescent="0.2">
      <c r="A11" s="40"/>
      <c r="B11" s="48">
        <v>2019</v>
      </c>
      <c r="C11" s="42">
        <v>353</v>
      </c>
      <c r="D11" s="43">
        <v>68</v>
      </c>
      <c r="E11" s="43">
        <v>99</v>
      </c>
      <c r="F11" s="43">
        <v>90</v>
      </c>
      <c r="G11" s="44">
        <v>65</v>
      </c>
      <c r="H11" s="44">
        <v>31</v>
      </c>
      <c r="I11" s="39"/>
    </row>
    <row r="12" spans="1:18" x14ac:dyDescent="0.2">
      <c r="A12" s="40"/>
      <c r="B12" s="48">
        <v>2020</v>
      </c>
      <c r="C12" s="42">
        <v>335</v>
      </c>
      <c r="D12" s="43">
        <v>50</v>
      </c>
      <c r="E12" s="43">
        <v>98</v>
      </c>
      <c r="F12" s="43">
        <v>81</v>
      </c>
      <c r="G12" s="44">
        <v>67</v>
      </c>
      <c r="H12" s="44">
        <v>39</v>
      </c>
      <c r="I12" s="39"/>
      <c r="L12" s="11"/>
      <c r="M12" s="11"/>
      <c r="N12" s="11"/>
      <c r="O12" s="11"/>
      <c r="P12" s="11"/>
      <c r="Q12" s="11"/>
      <c r="R12" s="11"/>
    </row>
    <row r="13" spans="1:18" x14ac:dyDescent="0.2">
      <c r="A13" s="40"/>
      <c r="B13" s="48">
        <v>2021</v>
      </c>
      <c r="C13" s="42">
        <v>325</v>
      </c>
      <c r="D13" s="43">
        <v>61</v>
      </c>
      <c r="E13" s="43">
        <v>96</v>
      </c>
      <c r="F13" s="43">
        <v>76</v>
      </c>
      <c r="G13" s="44">
        <v>56</v>
      </c>
      <c r="H13" s="44">
        <v>36</v>
      </c>
      <c r="I13" s="39"/>
      <c r="J13" s="46"/>
      <c r="L13" s="11"/>
      <c r="M13" s="11"/>
      <c r="N13" s="11"/>
      <c r="O13" s="11"/>
      <c r="P13" s="11"/>
      <c r="Q13" s="11"/>
      <c r="R13" s="11"/>
    </row>
    <row r="14" spans="1:18" x14ac:dyDescent="0.2">
      <c r="A14" s="40" t="s">
        <v>66</v>
      </c>
      <c r="B14" s="48">
        <v>2017</v>
      </c>
      <c r="C14" s="49">
        <v>5803</v>
      </c>
      <c r="D14" s="50">
        <v>2223</v>
      </c>
      <c r="E14" s="50">
        <v>1686</v>
      </c>
      <c r="F14" s="50">
        <v>1102</v>
      </c>
      <c r="G14" s="51">
        <v>604</v>
      </c>
      <c r="H14" s="51">
        <v>188</v>
      </c>
      <c r="I14" s="39"/>
    </row>
    <row r="15" spans="1:18" x14ac:dyDescent="0.2">
      <c r="A15" s="40"/>
      <c r="B15" s="48">
        <v>2018</v>
      </c>
      <c r="C15" s="49">
        <v>5277</v>
      </c>
      <c r="D15" s="50">
        <v>1750</v>
      </c>
      <c r="E15" s="50">
        <v>1874</v>
      </c>
      <c r="F15" s="50">
        <v>1035</v>
      </c>
      <c r="G15" s="51">
        <v>425</v>
      </c>
      <c r="H15" s="51">
        <v>193</v>
      </c>
      <c r="I15" s="39"/>
    </row>
    <row r="16" spans="1:18" x14ac:dyDescent="0.2">
      <c r="A16" s="40"/>
      <c r="B16" s="48">
        <v>2019</v>
      </c>
      <c r="C16" s="49">
        <v>5245</v>
      </c>
      <c r="D16" s="50">
        <v>1876</v>
      </c>
      <c r="E16" s="50">
        <v>1703</v>
      </c>
      <c r="F16" s="50">
        <v>1000</v>
      </c>
      <c r="G16" s="51">
        <v>484</v>
      </c>
      <c r="H16" s="51">
        <v>182</v>
      </c>
      <c r="I16" s="39"/>
    </row>
    <row r="17" spans="1:10" x14ac:dyDescent="0.2">
      <c r="A17" s="40"/>
      <c r="B17" s="48">
        <v>2020</v>
      </c>
      <c r="C17" s="49">
        <v>5109</v>
      </c>
      <c r="D17" s="50">
        <v>1835</v>
      </c>
      <c r="E17" s="50">
        <v>1637</v>
      </c>
      <c r="F17" s="50">
        <v>1026</v>
      </c>
      <c r="G17" s="51">
        <v>431</v>
      </c>
      <c r="H17" s="51">
        <v>180</v>
      </c>
      <c r="I17" s="39"/>
    </row>
    <row r="18" spans="1:10" x14ac:dyDescent="0.2">
      <c r="A18" s="40"/>
      <c r="B18" s="48">
        <v>2021</v>
      </c>
      <c r="C18" s="52">
        <v>4926</v>
      </c>
      <c r="D18" s="53">
        <v>1659</v>
      </c>
      <c r="E18" s="53">
        <v>1680</v>
      </c>
      <c r="F18" s="53">
        <v>964</v>
      </c>
      <c r="G18" s="54">
        <v>430</v>
      </c>
      <c r="H18" s="54">
        <v>193</v>
      </c>
      <c r="I18" s="39"/>
      <c r="J18" s="46"/>
    </row>
    <row r="19" spans="1:10" ht="28.15" customHeight="1" x14ac:dyDescent="0.2">
      <c r="A19" s="55"/>
      <c r="B19" s="56"/>
      <c r="C19" s="57"/>
      <c r="D19" s="58"/>
      <c r="E19" s="58"/>
      <c r="F19" s="58"/>
      <c r="G19" s="58"/>
      <c r="H19" s="58"/>
      <c r="I19" s="51"/>
    </row>
    <row r="20" spans="1:10" x14ac:dyDescent="0.2">
      <c r="A20" s="16"/>
      <c r="B20" s="16"/>
      <c r="C20" s="16"/>
      <c r="D20" s="59"/>
      <c r="E20" s="59"/>
      <c r="F20" s="59"/>
      <c r="G20" s="59"/>
      <c r="H20" s="59"/>
    </row>
    <row r="21" spans="1:10" x14ac:dyDescent="0.2">
      <c r="A21" s="16"/>
      <c r="B21" s="16"/>
      <c r="C21" s="16"/>
      <c r="D21" s="16"/>
      <c r="E21" s="16"/>
      <c r="F21" s="16"/>
      <c r="G21" s="16"/>
      <c r="H21" s="16"/>
    </row>
    <row r="22" spans="1:10" x14ac:dyDescent="0.2">
      <c r="A22" s="16"/>
      <c r="B22" s="16"/>
      <c r="C22" s="16"/>
      <c r="D22" s="16"/>
      <c r="E22" s="16"/>
      <c r="F22" s="16"/>
      <c r="G22" s="16"/>
      <c r="H22" s="16"/>
    </row>
    <row r="23" spans="1:10" x14ac:dyDescent="0.2">
      <c r="A23" s="16"/>
      <c r="B23" s="16"/>
      <c r="C23" s="16"/>
      <c r="D23" s="16"/>
      <c r="E23" s="16"/>
      <c r="F23" s="16"/>
      <c r="G23" s="16"/>
      <c r="H23" s="16"/>
    </row>
    <row r="38" spans="1:1" x14ac:dyDescent="0.2">
      <c r="A38" s="34"/>
    </row>
    <row r="53" spans="1:1" x14ac:dyDescent="0.2">
      <c r="A53" s="34"/>
    </row>
  </sheetData>
  <mergeCells count="5">
    <mergeCell ref="A4:A8"/>
    <mergeCell ref="A9:A13"/>
    <mergeCell ref="A14:A18"/>
    <mergeCell ref="A1:H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Infracțiuni_raioane</vt:lpstr>
      <vt:lpstr>Infracțiuni_tipuri</vt:lpstr>
      <vt:lpstr>Victime_raioane</vt:lpstr>
      <vt:lpstr>Condamnați</vt:lpstr>
      <vt:lpstr>Deținuți</vt:lpstr>
      <vt:lpstr>Infracțiuni_raioane!_Toc253991803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2022-02-28T09:01:08Z</dcterms:modified>
</cp:coreProperties>
</file>