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9200" windowHeight="10845" activeTab="1"/>
  </bookViews>
  <sheets>
    <sheet name="Res-Util-tr.III-2020" sheetId="1" r:id="rId1"/>
    <sheet name="Res-Util-9luni-2020" sheetId="2" r:id="rId2"/>
    <sheet name="PIBr-tr.III-2020" sheetId="3" r:id="rId3"/>
    <sheet name="VP-tr.III-2020" sheetId="4" r:id="rId4"/>
    <sheet name="CI-tr.III-2020" sheetId="5" r:id="rId5"/>
    <sheet name="PIBu-tr.III 2020" sheetId="6" r:id="rId6"/>
  </sheets>
  <definedNames>
    <definedName name="_a1" localSheetId="4" hidden="1">{#N/A,#N/A,FALSE,"Отчет о финансовых результатах"}</definedName>
    <definedName name="_a1" localSheetId="2" hidden="1">{#N/A,#N/A,FALSE,"Отчет о финансовых результатах"}</definedName>
    <definedName name="_a1" localSheetId="5" hidden="1">{#N/A,#N/A,FALSE,"Отчет о финансовых результатах"}</definedName>
    <definedName name="_a1" localSheetId="1" hidden="1">{#N/A,#N/A,FALSE,"Отчет о финансовых результатах"}</definedName>
    <definedName name="_a1" localSheetId="0" hidden="1">{#N/A,#N/A,FALSE,"Отчет о финансовых результатах"}</definedName>
    <definedName name="_a1" localSheetId="3" hidden="1">{#N/A,#N/A,FALSE,"Отчет о финансовых результатах"}</definedName>
    <definedName name="_a1" hidden="1">{#N/A,#N/A,FALSE,"Отчет о финансовых результатах"}</definedName>
    <definedName name="_gg1" localSheetId="4" hidden="1">{#N/A,#N/A,FALSE,"Отчет о финансовых результатах"}</definedName>
    <definedName name="_gg1" localSheetId="2" hidden="1">{#N/A,#N/A,FALSE,"Отчет о финансовых результатах"}</definedName>
    <definedName name="_gg1" localSheetId="5" hidden="1">{#N/A,#N/A,FALSE,"Отчет о финансовых результатах"}</definedName>
    <definedName name="_gg1" localSheetId="1" hidden="1">{#N/A,#N/A,FALSE,"Отчет о финансовых результатах"}</definedName>
    <definedName name="_gg1" localSheetId="0" hidden="1">{#N/A,#N/A,FALSE,"Отчет о финансовых результатах"}</definedName>
    <definedName name="_gg1" localSheetId="3" hidden="1">{#N/A,#N/A,FALSE,"Отчет о финансовых результатах"}</definedName>
    <definedName name="_gg1" hidden="1">{#N/A,#N/A,FALSE,"Отчет о финансовых результатах"}</definedName>
    <definedName name="dfgjjjjjjjjjjjjjjjjjjjjjjjjj" localSheetId="4" hidden="1">{#N/A,#N/A,FALSE,"Отчет о финансовых результатах"}</definedName>
    <definedName name="dfgjjjjjjjjjjjjjjjjjjjjjjjjj" localSheetId="2" hidden="1">{#N/A,#N/A,FALSE,"Отчет о финансовых результатах"}</definedName>
    <definedName name="dfgjjjjjjjjjjjjjjjjjjjjjjjjj" localSheetId="5" hidden="1">{#N/A,#N/A,FALSE,"Отчет о финансовых результатах"}</definedName>
    <definedName name="dfgjjjjjjjjjjjjjjjjjjjjjjjjj" localSheetId="1" hidden="1">{#N/A,#N/A,FALSE,"Отчет о финансовых результатах"}</definedName>
    <definedName name="dfgjjjjjjjjjjjjjjjjjjjjjjjjj" localSheetId="0" hidden="1">{#N/A,#N/A,FALSE,"Отчет о финансовых результатах"}</definedName>
    <definedName name="dfgjjjjjjjjjjjjjjjjjjjjjjjjj" localSheetId="3" hidden="1">{#N/A,#N/A,FALSE,"Отчет о финансовых результатах"}</definedName>
    <definedName name="dfgjjjjjjjjjjjjjjjjjjjjjjjjj" hidden="1">{#N/A,#N/A,FALSE,"Отчет о финансовых результатах"}</definedName>
    <definedName name="p" localSheetId="4" hidden="1">{#N/A,#N/A,FALSE,"Отчет о финансовых результатах"}</definedName>
    <definedName name="p" localSheetId="2" hidden="1">{#N/A,#N/A,FALSE,"Отчет о финансовых результатах"}</definedName>
    <definedName name="p" localSheetId="5" hidden="1">{#N/A,#N/A,FALSE,"Отчет о финансовых результатах"}</definedName>
    <definedName name="p" localSheetId="1" hidden="1">{#N/A,#N/A,FALSE,"Отчет о финансовых результатах"}</definedName>
    <definedName name="p" localSheetId="0" hidden="1">{#N/A,#N/A,FALSE,"Отчет о финансовых результатах"}</definedName>
    <definedName name="p" localSheetId="3" hidden="1">{#N/A,#N/A,FALSE,"Отчет о финансовых результатах"}</definedName>
    <definedName name="p" hidden="1">{#N/A,#N/A,FALSE,"Отчет о финансовых результатах"}</definedName>
    <definedName name="qq" localSheetId="4" hidden="1">{#N/A,#N/A,FALSE,"Отчет о финансовых результатах"}</definedName>
    <definedName name="qq" localSheetId="2" hidden="1">{#N/A,#N/A,FALSE,"Отчет о финансовых результатах"}</definedName>
    <definedName name="qq" localSheetId="5" hidden="1">{#N/A,#N/A,FALSE,"Отчет о финансовых результатах"}</definedName>
    <definedName name="qq" localSheetId="1" hidden="1">{#N/A,#N/A,FALSE,"Отчет о финансовых результатах"}</definedName>
    <definedName name="qq" localSheetId="0" hidden="1">{#N/A,#N/A,FALSE,"Отчет о финансовых результатах"}</definedName>
    <definedName name="qq" localSheetId="3" hidden="1">{#N/A,#N/A,FALSE,"Отчет о финансовых результатах"}</definedName>
    <definedName name="qq" hidden="1">{#N/A,#N/A,FALSE,"Отчет о финансовых результатах"}</definedName>
    <definedName name="rtrtryyyyyyyyyyyyyyyyyyyyyyy" localSheetId="4" hidden="1">{#N/A,#N/A,FALSE,"Отчет о финансовых результатах"}</definedName>
    <definedName name="rtrtryyyyyyyyyyyyyyyyyyyyyyy" localSheetId="2" hidden="1">{#N/A,#N/A,FALSE,"Отчет о финансовых результатах"}</definedName>
    <definedName name="rtrtryyyyyyyyyyyyyyyyyyyyyyy" localSheetId="5" hidden="1">{#N/A,#N/A,FALSE,"Отчет о финансовых результатах"}</definedName>
    <definedName name="rtrtryyyyyyyyyyyyyyyyyyyyyyy" localSheetId="1" hidden="1">{#N/A,#N/A,FALSE,"Отчет о финансовых результатах"}</definedName>
    <definedName name="rtrtryyyyyyyyyyyyyyyyyyyyyyy" localSheetId="0" hidden="1">{#N/A,#N/A,FALSE,"Отчет о финансовых результатах"}</definedName>
    <definedName name="rtrtryyyyyyyyyyyyyyyyyyyyyyy" localSheetId="3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ssssssssssssssssssss" localSheetId="4" hidden="1">{#N/A,#N/A,FALSE,"Отчет о финансовых результатах"}</definedName>
    <definedName name="ssssssssssssssssssss" localSheetId="2" hidden="1">{#N/A,#N/A,FALSE,"Отчет о финансовых результатах"}</definedName>
    <definedName name="ssssssssssssssssssss" localSheetId="5" hidden="1">{#N/A,#N/A,FALSE,"Отчет о финансовых результатах"}</definedName>
    <definedName name="ssssssssssssssssssss" localSheetId="1" hidden="1">{#N/A,#N/A,FALSE,"Отчет о финансовых результатах"}</definedName>
    <definedName name="ssssssssssssssssssss" localSheetId="0" hidden="1">{#N/A,#N/A,FALSE,"Отчет о финансовых результатах"}</definedName>
    <definedName name="ssssssssssssssssssss" localSheetId="3" hidden="1">{#N/A,#N/A,FALSE,"Отчет о финансовых результатах"}</definedName>
    <definedName name="ssssssssssssssssssss" hidden="1">{#N/A,#N/A,FALSE,"Отчет о финансовых результатах"}</definedName>
    <definedName name="wrn.ффф." localSheetId="4" hidden="1">{#N/A,#N/A,FALSE,"Отчет о финансовых результатах"}</definedName>
    <definedName name="wrn.ффф." localSheetId="2" hidden="1">{#N/A,#N/A,FALSE,"Отчет о финансовых результатах"}</definedName>
    <definedName name="wrn.ффф." localSheetId="5" hidden="1">{#N/A,#N/A,FALSE,"Отчет о финансовых результатах"}</definedName>
    <definedName name="wrn.ффф." localSheetId="1" hidden="1">{#N/A,#N/A,FALSE,"Отчет о финансовых результатах"}</definedName>
    <definedName name="wrn.ффф." localSheetId="0" hidden="1">{#N/A,#N/A,FALSE,"Отчет о финансовых результатах"}</definedName>
    <definedName name="wrn.ффф." localSheetId="3" hidden="1">{#N/A,#N/A,FALSE,"Отчет о финансовых результатах"}</definedName>
    <definedName name="wrn.ффф." hidden="1">{#N/A,#N/A,FALSE,"Отчет о финансовых результатах"}</definedName>
    <definedName name="а" localSheetId="4" hidden="1">{#N/A,#N/A,FALSE,"Отчет о финансовых результатах"}</definedName>
    <definedName name="а" localSheetId="2" hidden="1">{#N/A,#N/A,FALSE,"Отчет о финансовых результатах"}</definedName>
    <definedName name="а" localSheetId="5" hidden="1">{#N/A,#N/A,FALSE,"Отчет о финансовых результатах"}</definedName>
    <definedName name="а" localSheetId="1" hidden="1">{#N/A,#N/A,FALSE,"Отчет о финансовых результатах"}</definedName>
    <definedName name="а" localSheetId="0" hidden="1">{#N/A,#N/A,FALSE,"Отчет о финансовых результатах"}</definedName>
    <definedName name="а" localSheetId="3" hidden="1">{#N/A,#N/A,FALSE,"Отчет о финансовых результатах"}</definedName>
    <definedName name="а" hidden="1">{#N/A,#N/A,FALSE,"Отчет о финансовых результатах"}</definedName>
    <definedName name="ан" localSheetId="4" hidden="1">{#N/A,#N/A,FALSE,"Отчет о финансовых результатах"}</definedName>
    <definedName name="ан" localSheetId="2" hidden="1">{#N/A,#N/A,FALSE,"Отчет о финансовых результатах"}</definedName>
    <definedName name="ан" localSheetId="5" hidden="1">{#N/A,#N/A,FALSE,"Отчет о финансовых результатах"}</definedName>
    <definedName name="ан" localSheetId="1" hidden="1">{#N/A,#N/A,FALSE,"Отчет о финансовых результатах"}</definedName>
    <definedName name="ан" localSheetId="0" hidden="1">{#N/A,#N/A,FALSE,"Отчет о финансовых результатах"}</definedName>
    <definedName name="ан" localSheetId="3" hidden="1">{#N/A,#N/A,FALSE,"Отчет о финансовых результатах"}</definedName>
    <definedName name="ан" hidden="1">{#N/A,#N/A,FALSE,"Отчет о финансовых результатах"}</definedName>
    <definedName name="Ан.прир" localSheetId="4" hidden="1">{#N/A,#N/A,FALSE,"Отчет о финансовых результатах"}</definedName>
    <definedName name="Ан.прир" localSheetId="2" hidden="1">{#N/A,#N/A,FALSE,"Отчет о финансовых результатах"}</definedName>
    <definedName name="Ан.прир" localSheetId="5" hidden="1">{#N/A,#N/A,FALSE,"Отчет о финансовых результатах"}</definedName>
    <definedName name="Ан.прир" localSheetId="1" hidden="1">{#N/A,#N/A,FALSE,"Отчет о финансовых результатах"}</definedName>
    <definedName name="Ан.прир" localSheetId="0" hidden="1">{#N/A,#N/A,FALSE,"Отчет о финансовых результатах"}</definedName>
    <definedName name="Ан.прир" localSheetId="3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localSheetId="4" hidden="1">{#N/A,#N/A,FALSE,"Отчет о финансовых результатах"}</definedName>
    <definedName name="анализ" localSheetId="2" hidden="1">{#N/A,#N/A,FALSE,"Отчет о финансовых результатах"}</definedName>
    <definedName name="анализ" localSheetId="5" hidden="1">{#N/A,#N/A,FALSE,"Отчет о финансовых результатах"}</definedName>
    <definedName name="анализ" localSheetId="1" hidden="1">{#N/A,#N/A,FALSE,"Отчет о финансовых результатах"}</definedName>
    <definedName name="анализ" localSheetId="0" hidden="1">{#N/A,#N/A,FALSE,"Отчет о финансовых результатах"}</definedName>
    <definedName name="анализ" localSheetId="3" hidden="1">{#N/A,#N/A,FALSE,"Отчет о финансовых результатах"}</definedName>
    <definedName name="анализ" hidden="1">{#N/A,#N/A,FALSE,"Отчет о финансовых результатах"}</definedName>
    <definedName name="аня" localSheetId="4" hidden="1">{#N/A,#N/A,FALSE,"Отчет о финансовых результатах"}</definedName>
    <definedName name="аня" localSheetId="2" hidden="1">{#N/A,#N/A,FALSE,"Отчет о финансовых результатах"}</definedName>
    <definedName name="аня" localSheetId="5" hidden="1">{#N/A,#N/A,FALSE,"Отчет о финансовых результатах"}</definedName>
    <definedName name="аня" localSheetId="1" hidden="1">{#N/A,#N/A,FALSE,"Отчет о финансовых результатах"}</definedName>
    <definedName name="аня" localSheetId="0" hidden="1">{#N/A,#N/A,FALSE,"Отчет о финансовых результатах"}</definedName>
    <definedName name="аня" localSheetId="3" hidden="1">{#N/A,#N/A,FALSE,"Отчет о финансовых результатах"}</definedName>
    <definedName name="аня" hidden="1">{#N/A,#N/A,FALSE,"Отчет о финансовых результатах"}</definedName>
    <definedName name="аняяя" localSheetId="4" hidden="1">{#N/A,#N/A,FALSE,"Отчет о финансовых результатах"}</definedName>
    <definedName name="аняяя" localSheetId="2" hidden="1">{#N/A,#N/A,FALSE,"Отчет о финансовых результатах"}</definedName>
    <definedName name="аняяя" localSheetId="5" hidden="1">{#N/A,#N/A,FALSE,"Отчет о финансовых результатах"}</definedName>
    <definedName name="аняяя" localSheetId="1" hidden="1">{#N/A,#N/A,FALSE,"Отчет о финансовых результатах"}</definedName>
    <definedName name="аняяя" localSheetId="0" hidden="1">{#N/A,#N/A,FALSE,"Отчет о финансовых результатах"}</definedName>
    <definedName name="аняяя" localSheetId="3" hidden="1">{#N/A,#N/A,FALSE,"Отчет о финансовых результатах"}</definedName>
    <definedName name="аняяя" hidden="1">{#N/A,#N/A,FALSE,"Отчет о финансовых результатах"}</definedName>
    <definedName name="в1" localSheetId="4" hidden="1">{#N/A,#N/A,FALSE,"Отчет о финансовых результатах"}</definedName>
    <definedName name="в1" localSheetId="2" hidden="1">{#N/A,#N/A,FALSE,"Отчет о финансовых результатах"}</definedName>
    <definedName name="в1" localSheetId="5" hidden="1">{#N/A,#N/A,FALSE,"Отчет о финансовых результатах"}</definedName>
    <definedName name="в1" localSheetId="1" hidden="1">{#N/A,#N/A,FALSE,"Отчет о финансовых результатах"}</definedName>
    <definedName name="в1" localSheetId="0" hidden="1">{#N/A,#N/A,FALSE,"Отчет о финансовых результатах"}</definedName>
    <definedName name="в1" localSheetId="3" hidden="1">{#N/A,#N/A,FALSE,"Отчет о финансовых результатах"}</definedName>
    <definedName name="в1" hidden="1">{#N/A,#N/A,FALSE,"Отчет о финансовых результатах"}</definedName>
    <definedName name="в2" localSheetId="4" hidden="1">{#N/A,#N/A,FALSE,"Отчет о финансовых результатах"}</definedName>
    <definedName name="в2" localSheetId="2" hidden="1">{#N/A,#N/A,FALSE,"Отчет о финансовых результатах"}</definedName>
    <definedName name="в2" localSheetId="5" hidden="1">{#N/A,#N/A,FALSE,"Отчет о финансовых результатах"}</definedName>
    <definedName name="в2" localSheetId="1" hidden="1">{#N/A,#N/A,FALSE,"Отчет о финансовых результатах"}</definedName>
    <definedName name="в2" localSheetId="0" hidden="1">{#N/A,#N/A,FALSE,"Отчет о финансовых результатах"}</definedName>
    <definedName name="в2" localSheetId="3" hidden="1">{#N/A,#N/A,FALSE,"Отчет о финансовых результатах"}</definedName>
    <definedName name="в2" hidden="1">{#N/A,#N/A,FALSE,"Отчет о финансовых результатах"}</definedName>
    <definedName name="Дин" localSheetId="4" hidden="1">{#N/A,#N/A,FALSE,"Отчет о финансовых результатах"}</definedName>
    <definedName name="Дин" localSheetId="2" hidden="1">{#N/A,#N/A,FALSE,"Отчет о финансовых результатах"}</definedName>
    <definedName name="Дин" localSheetId="5" hidden="1">{#N/A,#N/A,FALSE,"Отчет о финансовых результатах"}</definedName>
    <definedName name="Дин" localSheetId="1" hidden="1">{#N/A,#N/A,FALSE,"Отчет о финансовых результатах"}</definedName>
    <definedName name="Дин" localSheetId="0" hidden="1">{#N/A,#N/A,FALSE,"Отчет о финансовых результатах"}</definedName>
    <definedName name="Дин" localSheetId="3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localSheetId="4" hidden="1">{#N/A,#N/A,FALSE,"Отчет о финансовых результатах"}</definedName>
    <definedName name="Динамика" localSheetId="2" hidden="1">{#N/A,#N/A,FALSE,"Отчет о финансовых результатах"}</definedName>
    <definedName name="Динамика" localSheetId="5" hidden="1">{#N/A,#N/A,FALSE,"Отчет о финансовых результатах"}</definedName>
    <definedName name="Динамика" localSheetId="1" hidden="1">{#N/A,#N/A,FALSE,"Отчет о финансовых результатах"}</definedName>
    <definedName name="Динамика" localSheetId="0" hidden="1">{#N/A,#N/A,FALSE,"Отчет о финансовых результатах"}</definedName>
    <definedName name="Динамика" localSheetId="3" hidden="1">{#N/A,#N/A,FALSE,"Отчет о финансовых результатах"}</definedName>
    <definedName name="Динамика" hidden="1">{#N/A,#N/A,FALSE,"Отчет о финансовых результатах"}</definedName>
    <definedName name="й2" localSheetId="4" hidden="1">{#N/A,#N/A,FALSE,"Отчет о финансовых результатах"}</definedName>
    <definedName name="й2" localSheetId="2" hidden="1">{#N/A,#N/A,FALSE,"Отчет о финансовых результатах"}</definedName>
    <definedName name="й2" localSheetId="5" hidden="1">{#N/A,#N/A,FALSE,"Отчет о финансовых результатах"}</definedName>
    <definedName name="й2" localSheetId="1" hidden="1">{#N/A,#N/A,FALSE,"Отчет о финансовых результатах"}</definedName>
    <definedName name="й2" localSheetId="0" hidden="1">{#N/A,#N/A,FALSE,"Отчет о финансовых результатах"}</definedName>
    <definedName name="й2" localSheetId="3" hidden="1">{#N/A,#N/A,FALSE,"Отчет о финансовых результатах"}</definedName>
    <definedName name="й2" hidden="1">{#N/A,#N/A,FALSE,"Отчет о финансовых результатах"}</definedName>
    <definedName name="й3" localSheetId="4" hidden="1">{#N/A,#N/A,FALSE,"Отчет о финансовых результатах"}</definedName>
    <definedName name="й3" localSheetId="2" hidden="1">{#N/A,#N/A,FALSE,"Отчет о финансовых результатах"}</definedName>
    <definedName name="й3" localSheetId="5" hidden="1">{#N/A,#N/A,FALSE,"Отчет о финансовых результатах"}</definedName>
    <definedName name="й3" localSheetId="1" hidden="1">{#N/A,#N/A,FALSE,"Отчет о финансовых результатах"}</definedName>
    <definedName name="й3" localSheetId="0" hidden="1">{#N/A,#N/A,FALSE,"Отчет о финансовых результатах"}</definedName>
    <definedName name="й3" localSheetId="3" hidden="1">{#N/A,#N/A,FALSE,"Отчет о финансовых результатах"}</definedName>
    <definedName name="й3" hidden="1">{#N/A,#N/A,FALSE,"Отчет о финансовых результатах"}</definedName>
    <definedName name="ке" localSheetId="4" hidden="1">{#N/A,#N/A,FALSE,"Отчет о финансовых результатах"}</definedName>
    <definedName name="ке" localSheetId="2" hidden="1">{#N/A,#N/A,FALSE,"Отчет о финансовых результатах"}</definedName>
    <definedName name="ке" localSheetId="5" hidden="1">{#N/A,#N/A,FALSE,"Отчет о финансовых результатах"}</definedName>
    <definedName name="ке" localSheetId="1" hidden="1">{#N/A,#N/A,FALSE,"Отчет о финансовых результатах"}</definedName>
    <definedName name="ке" localSheetId="0" hidden="1">{#N/A,#N/A,FALSE,"Отчет о финансовых результатах"}</definedName>
    <definedName name="ке" localSheetId="3" hidden="1">{#N/A,#N/A,FALSE,"Отчет о финансовых результатах"}</definedName>
    <definedName name="ке" hidden="1">{#N/A,#N/A,FALSE,"Отчет о финансовых результатах"}</definedName>
    <definedName name="ке1" localSheetId="4" hidden="1">{#N/A,#N/A,FALSE,"Отчет о финансовых результатах"}</definedName>
    <definedName name="ке1" localSheetId="2" hidden="1">{#N/A,#N/A,FALSE,"Отчет о финансовых результатах"}</definedName>
    <definedName name="ке1" localSheetId="5" hidden="1">{#N/A,#N/A,FALSE,"Отчет о финансовых результатах"}</definedName>
    <definedName name="ке1" localSheetId="1" hidden="1">{#N/A,#N/A,FALSE,"Отчет о финансовых результатах"}</definedName>
    <definedName name="ке1" localSheetId="0" hidden="1">{#N/A,#N/A,FALSE,"Отчет о финансовых результатах"}</definedName>
    <definedName name="ке1" localSheetId="3" hidden="1">{#N/A,#N/A,FALSE,"Отчет о финансовых результатах"}</definedName>
    <definedName name="ке1" hidden="1">{#N/A,#N/A,FALSE,"Отчет о финансовых результатах"}</definedName>
    <definedName name="люда" localSheetId="4" hidden="1">{#N/A,#N/A,FALSE,"Отчет о финансовых результатах"}</definedName>
    <definedName name="люда" localSheetId="2" hidden="1">{#N/A,#N/A,FALSE,"Отчет о финансовых результатах"}</definedName>
    <definedName name="люда" localSheetId="5" hidden="1">{#N/A,#N/A,FALSE,"Отчет о финансовых результатах"}</definedName>
    <definedName name="люда" localSheetId="1" hidden="1">{#N/A,#N/A,FALSE,"Отчет о финансовых результатах"}</definedName>
    <definedName name="люда" localSheetId="0" hidden="1">{#N/A,#N/A,FALSE,"Отчет о финансовых результатах"}</definedName>
    <definedName name="люда" localSheetId="3" hidden="1">{#N/A,#N/A,FALSE,"Отчет о финансовых результатах"}</definedName>
    <definedName name="люда" hidden="1">{#N/A,#N/A,FALSE,"Отчет о финансовых результатах"}</definedName>
    <definedName name="_xlnm.Print_Area" localSheetId="4">'CI-tr.III-2020'!$A$1:$F$30</definedName>
    <definedName name="_xlnm.Print_Area" localSheetId="2">'PIBr-tr.III-2020'!$A$1:$F$32</definedName>
    <definedName name="_xlnm.Print_Area" localSheetId="5">'PIBu-tr.III 2020'!$A$1:$E$31</definedName>
    <definedName name="_xlnm.Print_Area" localSheetId="1">'Res-Util-9luni-2020'!$A$1:$H$34</definedName>
    <definedName name="_xlnm.Print_Area" localSheetId="3">'VP-tr.III-2020'!$A$1:$F$30</definedName>
    <definedName name="ол" localSheetId="4" hidden="1">{#N/A,#N/A,FALSE,"Отчет о финансовых результатах"}</definedName>
    <definedName name="ол" localSheetId="2" hidden="1">{#N/A,#N/A,FALSE,"Отчет о финансовых результатах"}</definedName>
    <definedName name="ол" localSheetId="5" hidden="1">{#N/A,#N/A,FALSE,"Отчет о финансовых результатах"}</definedName>
    <definedName name="ол" localSheetId="1" hidden="1">{#N/A,#N/A,FALSE,"Отчет о финансовых результатах"}</definedName>
    <definedName name="ол" localSheetId="0" hidden="1">{#N/A,#N/A,FALSE,"Отчет о финансовых результатах"}</definedName>
    <definedName name="ол" localSheetId="3" hidden="1">{#N/A,#N/A,FALSE,"Отчет о финансовых результатах"}</definedName>
    <definedName name="ол" hidden="1">{#N/A,#N/A,FALSE,"Отчет о финансовых результатах"}</definedName>
    <definedName name="отчет" localSheetId="4" hidden="1">{#N/A,#N/A,FALSE,"Отчет о финансовых результатах"}</definedName>
    <definedName name="отчет" localSheetId="2" hidden="1">{#N/A,#N/A,FALSE,"Отчет о финансовых результатах"}</definedName>
    <definedName name="отчет" localSheetId="5" hidden="1">{#N/A,#N/A,FALSE,"Отчет о финансовых результатах"}</definedName>
    <definedName name="отчет" localSheetId="1" hidden="1">{#N/A,#N/A,FALSE,"Отчет о финансовых результатах"}</definedName>
    <definedName name="отчет" localSheetId="0" hidden="1">{#N/A,#N/A,FALSE,"Отчет о финансовых результатах"}</definedName>
    <definedName name="отчет" localSheetId="3" hidden="1">{#N/A,#N/A,FALSE,"Отчет о финансовых результатах"}</definedName>
    <definedName name="отчет" hidden="1">{#N/A,#N/A,FALSE,"Отчет о финансовых результатах"}</definedName>
    <definedName name="пред" localSheetId="4" hidden="1">{#N/A,#N/A,FALSE,"Отчет о финансовых результатах"}</definedName>
    <definedName name="пред" localSheetId="2" hidden="1">{#N/A,#N/A,FALSE,"Отчет о финансовых результатах"}</definedName>
    <definedName name="пред" localSheetId="5" hidden="1">{#N/A,#N/A,FALSE,"Отчет о финансовых результатах"}</definedName>
    <definedName name="пред" localSheetId="1" hidden="1">{#N/A,#N/A,FALSE,"Отчет о финансовых результатах"}</definedName>
    <definedName name="пред" localSheetId="0" hidden="1">{#N/A,#N/A,FALSE,"Отчет о финансовых результатах"}</definedName>
    <definedName name="пред" localSheetId="3" hidden="1">{#N/A,#N/A,FALSE,"Отчет о финансовых результатах"}</definedName>
    <definedName name="пред" hidden="1">{#N/A,#N/A,FALSE,"Отчет о финансовых результатах"}</definedName>
    <definedName name="пред2" localSheetId="4" hidden="1">{#N/A,#N/A,FALSE,"Отчет о финансовых результатах"}</definedName>
    <definedName name="пред2" localSheetId="2" hidden="1">{#N/A,#N/A,FALSE,"Отчет о финансовых результатах"}</definedName>
    <definedName name="пред2" localSheetId="5" hidden="1">{#N/A,#N/A,FALSE,"Отчет о финансовых результатах"}</definedName>
    <definedName name="пред2" localSheetId="1" hidden="1">{#N/A,#N/A,FALSE,"Отчет о финансовых результатах"}</definedName>
    <definedName name="пред2" localSheetId="0" hidden="1">{#N/A,#N/A,FALSE,"Отчет о финансовых результатах"}</definedName>
    <definedName name="пред2" localSheetId="3" hidden="1">{#N/A,#N/A,FALSE,"Отчет о финансовых результатах"}</definedName>
    <definedName name="пред2" hidden="1">{#N/A,#N/A,FALSE,"Отчет о финансовых результатах"}</definedName>
    <definedName name="рез" localSheetId="4" hidden="1">{#N/A,#N/A,FALSE,"Отчет о финансовых результатах"}</definedName>
    <definedName name="рез" localSheetId="2" hidden="1">{#N/A,#N/A,FALSE,"Отчет о финансовых результатах"}</definedName>
    <definedName name="рез" localSheetId="5" hidden="1">{#N/A,#N/A,FALSE,"Отчет о финансовых результатах"}</definedName>
    <definedName name="рез" localSheetId="1" hidden="1">{#N/A,#N/A,FALSE,"Отчет о финансовых результатах"}</definedName>
    <definedName name="рез" localSheetId="0" hidden="1">{#N/A,#N/A,FALSE,"Отчет о финансовых результатах"}</definedName>
    <definedName name="рез" localSheetId="3" hidden="1">{#N/A,#N/A,FALSE,"Отчет о финансовых результатах"}</definedName>
    <definedName name="рез" hidden="1">{#N/A,#N/A,FALSE,"Отчет о финансовых результатах"}</definedName>
    <definedName name="свод" localSheetId="4" hidden="1">{#N/A,#N/A,FALSE,"Отчет о финансовых результатах"}</definedName>
    <definedName name="свод" localSheetId="2" hidden="1">{#N/A,#N/A,FALSE,"Отчет о финансовых результатах"}</definedName>
    <definedName name="свод" localSheetId="5" hidden="1">{#N/A,#N/A,FALSE,"Отчет о финансовых результатах"}</definedName>
    <definedName name="свод" localSheetId="1" hidden="1">{#N/A,#N/A,FALSE,"Отчет о финансовых результатах"}</definedName>
    <definedName name="свод" localSheetId="0" hidden="1">{#N/A,#N/A,FALSE,"Отчет о финансовых результатах"}</definedName>
    <definedName name="свод" localSheetId="3" hidden="1">{#N/A,#N/A,FALSE,"Отчет о финансовых результатах"}</definedName>
    <definedName name="свод" hidden="1">{#N/A,#N/A,FALSE,"Отчет о финансовых результатах"}</definedName>
    <definedName name="сводпп" localSheetId="4" hidden="1">{#N/A,#N/A,FALSE,"Отчет о финансовых результатах"}</definedName>
    <definedName name="сводпп" localSheetId="2" hidden="1">{#N/A,#N/A,FALSE,"Отчет о финансовых результатах"}</definedName>
    <definedName name="сводпп" localSheetId="5" hidden="1">{#N/A,#N/A,FALSE,"Отчет о финансовых результатах"}</definedName>
    <definedName name="сводпп" localSheetId="1" hidden="1">{#N/A,#N/A,FALSE,"Отчет о финансовых результатах"}</definedName>
    <definedName name="сводпп" localSheetId="0" hidden="1">{#N/A,#N/A,FALSE,"Отчет о финансовых результатах"}</definedName>
    <definedName name="сводпп" localSheetId="3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localSheetId="4" hidden="1">{#N/A,#N/A,FALSE,"Отчет о финансовых результатах"}</definedName>
    <definedName name="смпррррррррррррррррррррррррр" localSheetId="2" hidden="1">{#N/A,#N/A,FALSE,"Отчет о финансовых результатах"}</definedName>
    <definedName name="смпррррррррррррррррррррррррр" localSheetId="5" hidden="1">{#N/A,#N/A,FALSE,"Отчет о финансовых результатах"}</definedName>
    <definedName name="смпррррррррррррррррррррррррр" localSheetId="1" hidden="1">{#N/A,#N/A,FALSE,"Отчет о финансовых результатах"}</definedName>
    <definedName name="смпррррррррррррррррррррррррр" localSheetId="0" hidden="1">{#N/A,#N/A,FALSE,"Отчет о финансовых результатах"}</definedName>
    <definedName name="смпррррррррррррррррррррррррр" localSheetId="3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тоимость" localSheetId="4" hidden="1">{#N/A,#N/A,FALSE,"Отчет о финансовых результатах"}</definedName>
    <definedName name="Стоимость" localSheetId="2" hidden="1">{#N/A,#N/A,FALSE,"Отчет о финансовых результатах"}</definedName>
    <definedName name="Стоимость" localSheetId="5" hidden="1">{#N/A,#N/A,FALSE,"Отчет о финансовых результатах"}</definedName>
    <definedName name="Стоимость" localSheetId="1" hidden="1">{#N/A,#N/A,FALSE,"Отчет о финансовых результатах"}</definedName>
    <definedName name="Стоимость" localSheetId="0" hidden="1">{#N/A,#N/A,FALSE,"Отчет о финансовых результатах"}</definedName>
    <definedName name="Стоимость" localSheetId="3" hidden="1">{#N/A,#N/A,FALSE,"Отчет о финансовых результатах"}</definedName>
    <definedName name="Стоимость" hidden="1">{#N/A,#N/A,FALSE,"Отчет о финансовых результатах"}</definedName>
    <definedName name="Тамара" localSheetId="4" hidden="1">{#N/A,#N/A,FALSE,"Отчет о финансовых результатах"}</definedName>
    <definedName name="Тамара" localSheetId="2" hidden="1">{#N/A,#N/A,FALSE,"Отчет о финансовых результатах"}</definedName>
    <definedName name="Тамара" localSheetId="5" hidden="1">{#N/A,#N/A,FALSE,"Отчет о финансовых результатах"}</definedName>
    <definedName name="Тамара" localSheetId="1" hidden="1">{#N/A,#N/A,FALSE,"Отчет о финансовых результатах"}</definedName>
    <definedName name="Тамара" localSheetId="0" hidden="1">{#N/A,#N/A,FALSE,"Отчет о финансовых результатах"}</definedName>
    <definedName name="Тамара" localSheetId="3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localSheetId="4" hidden="1">{#N/A,#N/A,FALSE,"Отчет о финансовых результатах"}</definedName>
    <definedName name="Тамара2" localSheetId="2" hidden="1">{#N/A,#N/A,FALSE,"Отчет о финансовых результатах"}</definedName>
    <definedName name="Тамара2" localSheetId="5" hidden="1">{#N/A,#N/A,FALSE,"Отчет о финансовых результатах"}</definedName>
    <definedName name="Тамара2" localSheetId="1" hidden="1">{#N/A,#N/A,FALSE,"Отчет о финансовых результатах"}</definedName>
    <definedName name="Тамара2" localSheetId="0" hidden="1">{#N/A,#N/A,FALSE,"Отчет о финансовых результатах"}</definedName>
    <definedName name="Тамара2" localSheetId="3" hidden="1">{#N/A,#N/A,FALSE,"Отчет о финансовых результатах"}</definedName>
    <definedName name="Тамара2" hidden="1">{#N/A,#N/A,FALSE,"Отчет о финансовых результатах"}</definedName>
    <definedName name="Ф" localSheetId="4" hidden="1">{#N/A,#N/A,FALSE,0}</definedName>
    <definedName name="Ф" localSheetId="2" hidden="1">{#N/A,#N/A,FALSE,0}</definedName>
    <definedName name="Ф" localSheetId="5" hidden="1">{#N/A,#N/A,FALSE,0}</definedName>
    <definedName name="Ф" localSheetId="1" hidden="1">{#N/A,#N/A,FALSE,0}</definedName>
    <definedName name="Ф" localSheetId="0" hidden="1">{#N/A,#N/A,FALSE,0}</definedName>
    <definedName name="Ф" localSheetId="3" hidden="1">{#N/A,#N/A,FALSE,0}</definedName>
    <definedName name="Ф" hidden="1">{#N/A,#N/A,FALSE,0}</definedName>
    <definedName name="ф1" localSheetId="4" hidden="1">{#N/A,#N/A,FALSE,"Отчет о финансовых результатах"}</definedName>
    <definedName name="ф1" localSheetId="2" hidden="1">{#N/A,#N/A,FALSE,"Отчет о финансовых результатах"}</definedName>
    <definedName name="ф1" localSheetId="5" hidden="1">{#N/A,#N/A,FALSE,"Отчет о финансовых результатах"}</definedName>
    <definedName name="ф1" localSheetId="1" hidden="1">{#N/A,#N/A,FALSE,"Отчет о финансовых результатах"}</definedName>
    <definedName name="ф1" localSheetId="0" hidden="1">{#N/A,#N/A,FALSE,"Отчет о финансовых результатах"}</definedName>
    <definedName name="ф1" localSheetId="3" hidden="1">{#N/A,#N/A,FALSE,"Отчет о финансовых результатах"}</definedName>
    <definedName name="ф1" hidden="1">{#N/A,#N/A,FALSE,"Отчет о финансовых результатах"}</definedName>
    <definedName name="ф2" localSheetId="4" hidden="1">{#N/A,#N/A,FALSE,"Отчет о финансовых результатах"}</definedName>
    <definedName name="ф2" localSheetId="2" hidden="1">{#N/A,#N/A,FALSE,"Отчет о финансовых результатах"}</definedName>
    <definedName name="ф2" localSheetId="5" hidden="1">{#N/A,#N/A,FALSE,"Отчет о финансовых результатах"}</definedName>
    <definedName name="ф2" localSheetId="1" hidden="1">{#N/A,#N/A,FALSE,"Отчет о финансовых результатах"}</definedName>
    <definedName name="ф2" localSheetId="0" hidden="1">{#N/A,#N/A,FALSE,"Отчет о финансовых результатах"}</definedName>
    <definedName name="ф2" localSheetId="3" hidden="1">{#N/A,#N/A,FALSE,"Отчет о финансовых результатах"}</definedName>
    <definedName name="ф2" hidden="1">{#N/A,#N/A,FALSE,"Отчет о финансовых результатах"}</definedName>
    <definedName name="ф3" localSheetId="4" hidden="1">{#N/A,#N/A,FALSE,"Отчет о финансовых результатах"}</definedName>
    <definedName name="ф3" localSheetId="2" hidden="1">{#N/A,#N/A,FALSE,"Отчет о финансовых результатах"}</definedName>
    <definedName name="ф3" localSheetId="5" hidden="1">{#N/A,#N/A,FALSE,"Отчет о финансовых результатах"}</definedName>
    <definedName name="ф3" localSheetId="1" hidden="1">{#N/A,#N/A,FALSE,"Отчет о финансовых результатах"}</definedName>
    <definedName name="ф3" localSheetId="0" hidden="1">{#N/A,#N/A,FALSE,"Отчет о финансовых результатах"}</definedName>
    <definedName name="ф3" localSheetId="3" hidden="1">{#N/A,#N/A,FALSE,"Отчет о финансовых результатах"}</definedName>
    <definedName name="ф3" hidden="1">{#N/A,#N/A,FALSE,"Отчет о финансовых результатах"}</definedName>
    <definedName name="ц3" localSheetId="4" hidden="1">{#N/A,#N/A,FALSE,"Отчет о финансовых результатах"}</definedName>
    <definedName name="ц3" localSheetId="2" hidden="1">{#N/A,#N/A,FALSE,"Отчет о финансовых результатах"}</definedName>
    <definedName name="ц3" localSheetId="5" hidden="1">{#N/A,#N/A,FALSE,"Отчет о финансовых результатах"}</definedName>
    <definedName name="ц3" localSheetId="1" hidden="1">{#N/A,#N/A,FALSE,"Отчет о финансовых результатах"}</definedName>
    <definedName name="ц3" localSheetId="0" hidden="1">{#N/A,#N/A,FALSE,"Отчет о финансовых результатах"}</definedName>
    <definedName name="ц3" localSheetId="3" hidden="1">{#N/A,#N/A,FALSE,"Отчет о финансовых результатах"}</definedName>
    <definedName name="ц3" hidden="1">{#N/A,#N/A,FALSE,"Отчет о финансовых результатах"}</definedName>
    <definedName name="шолт" localSheetId="4" hidden="1">{#N/A,#N/A,FALSE,"Отчет о финансовых результатах"}</definedName>
    <definedName name="шолт" localSheetId="2" hidden="1">{#N/A,#N/A,FALSE,"Отчет о финансовых результатах"}</definedName>
    <definedName name="шолт" localSheetId="5" hidden="1">{#N/A,#N/A,FALSE,"Отчет о финансовых результатах"}</definedName>
    <definedName name="шолт" localSheetId="1" hidden="1">{#N/A,#N/A,FALSE,"Отчет о финансовых результатах"}</definedName>
    <definedName name="шолт" localSheetId="0" hidden="1">{#N/A,#N/A,FALSE,"Отчет о финансовых результатах"}</definedName>
    <definedName name="шолт" localSheetId="3" hidden="1">{#N/A,#N/A,FALSE,"Отчет о финансовых результатах"}</definedName>
    <definedName name="шолт" hidden="1">{#N/A,#N/A,FALSE,"Отчет о финансовых результатах"}</definedName>
    <definedName name="щолт" localSheetId="4" hidden="1">{#N/A,#N/A,FALSE,"Отчет о финансовых результатах"}</definedName>
    <definedName name="щолт" localSheetId="2" hidden="1">{#N/A,#N/A,FALSE,"Отчет о финансовых результатах"}</definedName>
    <definedName name="щолт" localSheetId="5" hidden="1">{#N/A,#N/A,FALSE,"Отчет о финансовых результатах"}</definedName>
    <definedName name="щолт" localSheetId="1" hidden="1">{#N/A,#N/A,FALSE,"Отчет о финансовых результатах"}</definedName>
    <definedName name="щолт" localSheetId="0" hidden="1">{#N/A,#N/A,FALSE,"Отчет о финансовых результатах"}</definedName>
    <definedName name="щолт" localSheetId="3" hidden="1">{#N/A,#N/A,FALSE,"Отчет о финансовых результатах"}</definedName>
    <definedName name="щолт" hidden="1">{#N/A,#N/A,FALSE,"Отчет о финансовых результатах"}</definedName>
  </definedNames>
  <calcPr fullCalcOnLoad="1"/>
</workbook>
</file>

<file path=xl/sharedStrings.xml><?xml version="1.0" encoding="utf-8"?>
<sst xmlns="http://schemas.openxmlformats.org/spreadsheetml/2006/main" count="411" uniqueCount="157">
  <si>
    <t>RESURSE / РЕСУРСЫ</t>
  </si>
  <si>
    <t>Valoarea adăugată brută - total</t>
  </si>
  <si>
    <t>Валовая добавленная стоимость - всего</t>
  </si>
  <si>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</si>
  <si>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</si>
  <si>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</si>
  <si>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</si>
  <si>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</si>
  <si>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</si>
  <si>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</si>
  <si>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</si>
  <si>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</si>
  <si>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</si>
  <si>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</si>
  <si>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</si>
  <si>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</si>
  <si>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</si>
  <si>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</si>
  <si>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</si>
  <si>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</si>
  <si>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</si>
  <si>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</si>
  <si>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</si>
  <si>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</si>
  <si>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</si>
  <si>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</si>
  <si>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</si>
  <si>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J</t>
  </si>
  <si>
    <t>Informaţii şi comunicaţii</t>
  </si>
  <si>
    <t>Информационные услуги и связь</t>
  </si>
  <si>
    <t>K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</si>
  <si>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</si>
  <si>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</si>
  <si>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</si>
  <si>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</si>
  <si>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</si>
  <si>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</si>
  <si>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</si>
  <si>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</si>
  <si>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</si>
  <si>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</si>
  <si>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</si>
  <si>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</si>
  <si>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</si>
  <si>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</si>
  <si>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</si>
  <si>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</si>
  <si>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</si>
  <si>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</si>
  <si>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</si>
  <si>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S</t>
  </si>
  <si>
    <t>Alte activităţi de servicii</t>
  </si>
  <si>
    <t>Предоставление прочих видов услуг</t>
  </si>
  <si>
    <t>T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</si>
  <si>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</si>
  <si>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Чистые налоги на продукты (налоги минус субсидии)</t>
  </si>
  <si>
    <t>PRODUSUL INTERN BRUT</t>
  </si>
  <si>
    <t>ВАЛОВОЙ ВНУТРЕННИЙ ПРОДУКТ</t>
  </si>
  <si>
    <t>UTILIZĂRI / ИСПОЛЬЗОВАНИЕ</t>
  </si>
  <si>
    <t>Consumul  final - total</t>
  </si>
  <si>
    <t>Конечное потребление - всего</t>
  </si>
  <si>
    <t>Consumul final al gospodăriilor populaţiei</t>
  </si>
  <si>
    <t>Конечное потребление домашних хозяйств</t>
  </si>
  <si>
    <t>Consumul final al administraţiei publice şi  instituţiilor fără scop lucrativ în serviciul gospodăriilor populaţiei</t>
  </si>
  <si>
    <t>Formarea brută de capital</t>
  </si>
  <si>
    <t>Валовое накопление капитала</t>
  </si>
  <si>
    <t>Formarea brută de capital fix</t>
  </si>
  <si>
    <t>Валовое накопление основного капитала</t>
  </si>
  <si>
    <t>Variaţia stocurilor</t>
  </si>
  <si>
    <t>Изменение запасов</t>
  </si>
  <si>
    <t>Exportul net de bunuri şi servicii</t>
  </si>
  <si>
    <t>Чистый экспорт товаров и услуг</t>
  </si>
  <si>
    <t>Exportul de bunuri şi servicii</t>
  </si>
  <si>
    <t>Экспорт товаров и услуг</t>
  </si>
  <si>
    <t>Importul de bunuri şi servicii (-)</t>
  </si>
  <si>
    <t>Импорт товаров и услуг (-)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</si>
  <si>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</si>
  <si>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</si>
  <si>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Valoarea adăugată brută</t>
  </si>
  <si>
    <t>Валовая добавленная стоимость</t>
  </si>
  <si>
    <t>Volumul producţiei</t>
  </si>
  <si>
    <t xml:space="preserve">Валовой выпуск  </t>
  </si>
  <si>
    <t>Consumul intermediar</t>
  </si>
  <si>
    <t>Промежуточное потребление</t>
  </si>
  <si>
    <t>Procurarea bunurilor</t>
  </si>
  <si>
    <t>Приобретение товаров</t>
  </si>
  <si>
    <t>Procurarea serviciilor</t>
  </si>
  <si>
    <t>Приобрeтение услуг</t>
  </si>
  <si>
    <t xml:space="preserve">Procurarea bunurilor şi serviciilor de către rezidenţi peste hotare </t>
  </si>
  <si>
    <t>Приобретение товаров и услуг резидентами за границей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</si>
  <si>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</si>
  <si>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</si>
  <si>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Consumul final al administraţiei publice</t>
  </si>
  <si>
    <t>Конечное потребление государственного управления</t>
  </si>
  <si>
    <t>Consumul final al instituţiilor fără scop lucrativ în serviciul gospodăriilor populaţiei</t>
  </si>
  <si>
    <t>Конечное потребление некоммерческих организаций, обслуживающих домашние хозяйства</t>
  </si>
  <si>
    <t>Валовое накопление</t>
  </si>
  <si>
    <t xml:space="preserve">Construcţii </t>
  </si>
  <si>
    <t>Maşini şi utilaje</t>
  </si>
  <si>
    <t>Машины и оборудование</t>
  </si>
  <si>
    <t>Alte</t>
  </si>
  <si>
    <t>Прочие</t>
  </si>
  <si>
    <t>Bunuri</t>
  </si>
  <si>
    <t>Товары</t>
  </si>
  <si>
    <t>Servicii</t>
  </si>
  <si>
    <t>Услуги</t>
  </si>
  <si>
    <t>O,P,Q</t>
  </si>
  <si>
    <t>из них: налоги на продукты</t>
  </si>
  <si>
    <t>Государственное управление и оборона; обязательное социальное страхование; образование; здравоохранение и социальные услуги</t>
  </si>
  <si>
    <t>Activități de cazare și alimentație publică</t>
  </si>
  <si>
    <t>Конечное потребление государственного управления и некоммерческих организаций, обслуживающих домашние хозяйства</t>
  </si>
  <si>
    <t>Consumul final - total</t>
  </si>
  <si>
    <t>x</t>
  </si>
  <si>
    <t>Деятельность по размещению и общественному питанию</t>
  </si>
  <si>
    <t>Administraţie publică şi apărare; asigurări sociale obligatorii; învăţământ; sănătate şi asistenţă socială</t>
  </si>
  <si>
    <t>B,C,D,E</t>
  </si>
  <si>
    <t>G,H,I</t>
  </si>
  <si>
    <t>R,S,T</t>
  </si>
  <si>
    <t>M,N</t>
  </si>
  <si>
    <t>Industria extractivă; industria prelucrătoare; producţia şi furnizarea de energie electrică şi termică, gaze, apă caldă şi aer condiţionat; distribuţia apei; salubritate, gestionarea deşeurilor,  activităţi de decontaminare</t>
  </si>
  <si>
    <t>Comerţ cu ridicata şi cu amănuntul; întreţinerea şi repararea autovehiculelor şi a motocicletelor; transport şi depozitare; activități de cazare și alimentație publică</t>
  </si>
  <si>
    <t>Оптовая и розничная торговля; техническое обслуживание и ремонт автотранспортных средств и мотоциклов; транспорт и хранение; деятельность по размещению и общественному питанию</t>
  </si>
  <si>
    <t>Activităţi profesionale, ştiinţifice şi tehnice; activităţi de servicii administrative şi activităţi de servicii suport</t>
  </si>
  <si>
    <t>Профессиональная, научная и техническая деятельность; административная деятельность и дополнительные услуги в данной области</t>
  </si>
  <si>
    <t>Искусство, развлечение и отдых; предоставление прочих видов услуг; деятельность домашних хозяйств, нанимающих домашнюю прислугу и производящих товары и услуги для собственного потребления</t>
  </si>
  <si>
    <t>din care: impozite pe produs</t>
  </si>
  <si>
    <t>Impozite nete pe produs (impozite minus subvenții)</t>
  </si>
  <si>
    <t>Искусство, развлечения и отдых</t>
  </si>
  <si>
    <t>Добыча полезных ископаемых; oбрабатывающая промышленность; производство и обеспечение электро- и теплоэнергией, газом, горячей водой; кондиционирование воздуха; водоснабжение; очистка и обработка отходов и восстановительные работы</t>
  </si>
  <si>
    <t>Финансовая деятельность и страхование</t>
  </si>
  <si>
    <t>Activități financiare și asigurări</t>
  </si>
  <si>
    <t>Arta, activități de recreere și de agrement; alte activităţi de servicii; activităţi ale gospodăriilor casnice în calitate de angajator de personal casnic; activităţi ale gospodăriilor casnice de producere de bunuri şi servicii destinate consumului propriu</t>
  </si>
  <si>
    <t>Производство и обеспечение электро- и теплоэнергией, газом, горячей водой; кондиционирование воздуха</t>
  </si>
  <si>
    <t>Arta, activități de recreere și de agrement</t>
  </si>
  <si>
    <t>Activităţi ale gospodăriilor casnice în calitate de angajator de personal casnic; activităţi ale gospodăriilor casnice de producere de bunuri şi servicii destinate consumului propriu</t>
  </si>
  <si>
    <r>
      <t xml:space="preserve">Preţuri curente,
 mii. lei
</t>
    </r>
    <r>
      <rPr>
        <i/>
        <sz val="12"/>
        <rFont val="Times New Roman"/>
        <family val="1"/>
      </rPr>
      <t>Текущие цены,
тыс. лей</t>
    </r>
  </si>
  <si>
    <r>
      <t xml:space="preserve">Contribuţia la formarea PIB
</t>
    </r>
    <r>
      <rPr>
        <i/>
        <sz val="12"/>
        <rFont val="Times New Roman"/>
        <family val="1"/>
      </rPr>
      <t>Структура ВВП
%</t>
    </r>
  </si>
  <si>
    <r>
      <t xml:space="preserve">Contribuţia la creşterea/ descreşterea PIB (+/-)
</t>
    </r>
    <r>
      <rPr>
        <i/>
        <sz val="12"/>
        <rFont val="Times New Roman"/>
        <family val="1"/>
      </rPr>
      <t>Степень влияния на ВВП (+/-)
 %</t>
    </r>
  </si>
  <si>
    <r>
      <t xml:space="preserve">Preţuri curente,
mii lei
</t>
    </r>
    <r>
      <rPr>
        <i/>
        <sz val="12"/>
        <rFont val="Times New Roman"/>
        <family val="1"/>
      </rPr>
      <t>Tекущие цены, тыс.лей</t>
    </r>
  </si>
  <si>
    <r>
      <t xml:space="preserve">Preţurile medii ale anului 2019, mii lei
</t>
    </r>
    <r>
      <rPr>
        <i/>
        <sz val="12"/>
        <rFont val="Times New Roman"/>
        <family val="1"/>
      </rPr>
      <t>Cредние цены 2019 года, тыс.лей</t>
    </r>
  </si>
  <si>
    <t>Tabelul A1. Resursele şi utilizările Produsului Intern Brut în trimestrul III 2020</t>
  </si>
  <si>
    <t>Tabelul A2. Resursele şi utilizările Produsului Intern Brut în ianuarie-septembrie 2020</t>
  </si>
  <si>
    <r>
      <t xml:space="preserve">Indicii volumului fizic - în % faţă de trimestrul III 2019
</t>
    </r>
    <r>
      <rPr>
        <i/>
        <sz val="12"/>
        <rFont val="Times New Roman"/>
        <family val="1"/>
      </rPr>
      <t>Индексы  физического объема в % к III кварталу 2019</t>
    </r>
  </si>
  <si>
    <r>
      <t xml:space="preserve">Indicii volumului fizic - în % faţă de ianuarie-septembrie 2019
</t>
    </r>
    <r>
      <rPr>
        <i/>
        <sz val="12"/>
        <rFont val="Times New Roman"/>
        <family val="1"/>
      </rPr>
      <t>Индексы  физического объема в % к январю-сентябрю 2019</t>
    </r>
  </si>
  <si>
    <t>Tabelul A3. Produsul Intern Brut pe resurse în trimestrul III 2020</t>
  </si>
  <si>
    <r>
      <t xml:space="preserve">Indicii volumului fizic - în % faţă de
trimestrul III 2019
</t>
    </r>
    <r>
      <rPr>
        <i/>
        <sz val="12"/>
        <rFont val="Times New Roman"/>
        <family val="1"/>
      </rPr>
      <t>Индексы  физического объема в % к III кварталу 2019</t>
    </r>
  </si>
  <si>
    <t>Tabelul A4. Volumul Producției în trimestrul III 2020</t>
  </si>
  <si>
    <r>
      <t xml:space="preserve">Indicii volumului fizic - în % faţă de 
trimestrul III 2019
</t>
    </r>
    <r>
      <rPr>
        <i/>
        <sz val="12"/>
        <rFont val="Times New Roman"/>
        <family val="1"/>
      </rPr>
      <t>Индексы  физического объема в % к III кварталу 2019</t>
    </r>
  </si>
  <si>
    <t>Tabelul A6. Produsul Intern Brut pe utilizări în trimestrul III 2020</t>
  </si>
  <si>
    <t>Tabelul A5. Consumul Intermediar în trimestrul III 2020</t>
  </si>
  <si>
    <t xml:space="preserve">                                                   Использование Валового Внутреннего Продукта в III квартале 2020</t>
  </si>
  <si>
    <t xml:space="preserve">                                      Промежуточное потребление в III квартале 2020</t>
  </si>
  <si>
    <t xml:space="preserve">                    Валовый Выпуск в III квартале 2020</t>
  </si>
  <si>
    <t xml:space="preserve">                                               Произведённый Валовый Внутренний Продукт в III квартале 2020</t>
  </si>
  <si>
    <t xml:space="preserve">                                              Производство и использование валового внутреннего продукта в III квартале 2020</t>
  </si>
  <si>
    <t>Indici de preț - în % față de trimestrul III 2019 Индексы цен в % к III кварталу</t>
  </si>
  <si>
    <t xml:space="preserve">                                         Производство и использование валового внутреннего продукта в январе-сентябре 2020</t>
  </si>
</sst>
</file>

<file path=xl/styles.xml><?xml version="1.0" encoding="utf-8"?>
<styleSheet xmlns="http://schemas.openxmlformats.org/spreadsheetml/2006/main">
  <numFmts count="5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  <numFmt numFmtId="198" formatCode="#."/>
    <numFmt numFmtId="199" formatCode="_-* #,##0.00[$€-1]_-;\-* #,##0.00[$€-1]_-;_-* &quot;-&quot;??[$€-1]_-"/>
    <numFmt numFmtId="200" formatCode="#,##0_ ;[Red]\(#,##0\)\ ;_(* &quot;——        &quot;_)"/>
    <numFmt numFmtId="201" formatCode="#,##0.000"/>
    <numFmt numFmtId="202" formatCode="0.000000"/>
    <numFmt numFmtId="203" formatCode="0.00000"/>
    <numFmt numFmtId="204" formatCode="0.0000"/>
    <numFmt numFmtId="205" formatCode="0.000"/>
    <numFmt numFmtId="206" formatCode="#,##0.0000"/>
    <numFmt numFmtId="207" formatCode="#,##0.00000"/>
    <numFmt numFmtId="208" formatCode="0.0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_-* #,##0.0_р_._-;\-* #,##0.0_р_._-;_-* &quot;-&quot;??_р_._-;_-@_-"/>
    <numFmt numFmtId="214" formatCode="_-* #,##0_р_._-;\-* #,##0_р_._-;_-* &quot;-&quot;??_р_.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20"/>
      <name val="Calibri"/>
      <family val="2"/>
    </font>
    <font>
      <sz val="9"/>
      <color indexed="20"/>
      <name val="Times New Roman"/>
      <family val="2"/>
    </font>
    <font>
      <b/>
      <sz val="11"/>
      <color indexed="52"/>
      <name val="Calibri"/>
      <family val="2"/>
    </font>
    <font>
      <b/>
      <sz val="9"/>
      <color indexed="52"/>
      <name val="Times New Roman"/>
      <family val="2"/>
    </font>
    <font>
      <b/>
      <sz val="11"/>
      <color indexed="9"/>
      <name val="Calibri"/>
      <family val="2"/>
    </font>
    <font>
      <b/>
      <sz val="9"/>
      <color indexed="9"/>
      <name val="Times New Roman"/>
      <family val="2"/>
    </font>
    <font>
      <sz val="1"/>
      <color indexed="16"/>
      <name val="Courier"/>
      <family val="1"/>
    </font>
    <font>
      <sz val="10"/>
      <name val="Arial Cyr"/>
      <family val="0"/>
    </font>
    <font>
      <i/>
      <sz val="11"/>
      <color indexed="23"/>
      <name val="Calibri"/>
      <family val="2"/>
    </font>
    <font>
      <i/>
      <sz val="9"/>
      <color indexed="23"/>
      <name val="Times New Roman"/>
      <family val="2"/>
    </font>
    <font>
      <sz val="11"/>
      <color indexed="17"/>
      <name val="Calibri"/>
      <family val="2"/>
    </font>
    <font>
      <sz val="9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1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9"/>
      <color indexed="62"/>
      <name val="Times New Roman"/>
      <family val="2"/>
    </font>
    <font>
      <sz val="11"/>
      <color indexed="52"/>
      <name val="Calibri"/>
      <family val="2"/>
    </font>
    <font>
      <sz val="9"/>
      <color indexed="52"/>
      <name val="Times New Roman"/>
      <family val="2"/>
    </font>
    <font>
      <sz val="6.15"/>
      <name val="Arial"/>
      <family val="2"/>
    </font>
    <font>
      <sz val="11"/>
      <color indexed="60"/>
      <name val="Calibri"/>
      <family val="2"/>
    </font>
    <font>
      <sz val="9"/>
      <color indexed="60"/>
      <name val="Times New Roman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9"/>
      <color indexed="63"/>
      <name val="Times New Roman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2"/>
    </font>
    <font>
      <sz val="11"/>
      <color indexed="10"/>
      <name val="Calibri"/>
      <family val="2"/>
    </font>
    <font>
      <sz val="9"/>
      <color indexed="10"/>
      <name val="Times New Roman"/>
      <family val="2"/>
    </font>
    <font>
      <sz val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7" borderId="0" applyNumberFormat="0" applyBorder="0" applyAlignment="0" applyProtection="0"/>
    <xf numFmtId="0" fontId="6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7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8" borderId="1" applyNumberFormat="0" applyAlignment="0" applyProtection="0"/>
    <xf numFmtId="0" fontId="11" fillId="38" borderId="1" applyNumberFormat="0" applyAlignment="0" applyProtection="0"/>
    <xf numFmtId="0" fontId="10" fillId="38" borderId="1" applyNumberFormat="0" applyAlignment="0" applyProtection="0"/>
    <xf numFmtId="0" fontId="12" fillId="39" borderId="2" applyNumberFormat="0" applyAlignment="0" applyProtection="0"/>
    <xf numFmtId="0" fontId="13" fillId="39" borderId="2" applyNumberFormat="0" applyAlignment="0" applyProtection="0"/>
    <xf numFmtId="0" fontId="12" fillId="39" borderId="2" applyNumberFormat="0" applyAlignment="0" applyProtection="0"/>
    <xf numFmtId="198" fontId="14" fillId="0" borderId="0">
      <alignment/>
      <protection locked="0"/>
    </xf>
    <xf numFmtId="19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8" fontId="14" fillId="0" borderId="0">
      <alignment/>
      <protection locked="0"/>
    </xf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4" applyNumberFormat="0" applyFill="0" applyAlignment="0" applyProtection="0"/>
    <xf numFmtId="0" fontId="22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8" fontId="26" fillId="0" borderId="0">
      <alignment/>
      <protection locked="0"/>
    </xf>
    <xf numFmtId="198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7" borderId="1" applyNumberFormat="0" applyAlignment="0" applyProtection="0"/>
    <xf numFmtId="0" fontId="28" fillId="7" borderId="1" applyNumberFormat="0" applyAlignment="0" applyProtection="0"/>
    <xf numFmtId="0" fontId="30" fillId="0" borderId="6" applyNumberFormat="0" applyFill="0" applyAlignment="0" applyProtection="0"/>
    <xf numFmtId="0" fontId="31" fillId="0" borderId="6" applyNumberFormat="0" applyFill="0" applyAlignment="0" applyProtection="0"/>
    <xf numFmtId="0" fontId="30" fillId="0" borderId="6" applyNumberFormat="0" applyFill="0" applyAlignment="0" applyProtection="0"/>
    <xf numFmtId="0" fontId="32" fillId="0" borderId="7" applyNumberFormat="0" applyFill="0" applyProtection="0">
      <alignment horizontal="left" vertical="top" wrapText="1"/>
    </xf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8" applyNumberFormat="0" applyFont="0" applyAlignment="0" applyProtection="0"/>
    <xf numFmtId="0" fontId="5" fillId="41" borderId="8" applyNumberFormat="0" applyFont="0" applyAlignment="0" applyProtection="0"/>
    <xf numFmtId="0" fontId="0" fillId="41" borderId="8" applyNumberFormat="0" applyFont="0" applyAlignment="0" applyProtection="0"/>
    <xf numFmtId="0" fontId="37" fillId="38" borderId="9" applyNumberFormat="0" applyAlignment="0" applyProtection="0"/>
    <xf numFmtId="0" fontId="38" fillId="38" borderId="9" applyNumberFormat="0" applyAlignment="0" applyProtection="0"/>
    <xf numFmtId="0" fontId="37" fillId="38" borderId="9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0" applyNumberFormat="0" applyFill="0" applyAlignment="0" applyProtection="0"/>
    <xf numFmtId="0" fontId="4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49" fontId="35" fillId="0" borderId="11" applyFont="0" applyBorder="0">
      <alignment horizontal="center" vertical="center" wrapText="1"/>
      <protection hidden="1"/>
    </xf>
    <xf numFmtId="1" fontId="2" fillId="48" borderId="12">
      <alignment horizontal="center" vertical="center"/>
      <protection hidden="1"/>
    </xf>
    <xf numFmtId="0" fontId="54" fillId="49" borderId="13" applyNumberFormat="0" applyAlignment="0" applyProtection="0"/>
    <xf numFmtId="0" fontId="55" fillId="50" borderId="14" applyNumberFormat="0" applyAlignment="0" applyProtection="0"/>
    <xf numFmtId="0" fontId="56" fillId="50" borderId="13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61" fillId="51" borderId="19" applyNumberFormat="0" applyAlignment="0" applyProtection="0"/>
    <xf numFmtId="0" fontId="62" fillId="0" borderId="0" applyNumberFormat="0" applyFill="0" applyBorder="0" applyAlignment="0" applyProtection="0"/>
    <xf numFmtId="0" fontId="6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5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54" borderId="20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66" fillId="0" borderId="21" applyNumberFormat="0" applyFill="0" applyAlignment="0" applyProtection="0"/>
    <xf numFmtId="0" fontId="6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68" fillId="55" borderId="0" applyNumberFormat="0" applyBorder="0" applyAlignment="0" applyProtection="0"/>
    <xf numFmtId="200" fontId="2" fillId="0" borderId="0" applyFont="0" applyBorder="0" applyProtection="0">
      <alignment horizontal="right" vertical="center" shrinkToFit="1"/>
    </xf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196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197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206" applyFont="1" applyFill="1" applyBorder="1" applyAlignment="1">
      <alignment horizontal="center" wrapText="1"/>
      <protection/>
    </xf>
    <xf numFmtId="0" fontId="4" fillId="0" borderId="22" xfId="160" applyFont="1" applyFill="1" applyBorder="1" applyAlignment="1">
      <alignment/>
      <protection/>
    </xf>
    <xf numFmtId="0" fontId="4" fillId="0" borderId="23" xfId="160" applyFont="1" applyFill="1" applyBorder="1">
      <alignment/>
      <protection/>
    </xf>
    <xf numFmtId="0" fontId="46" fillId="0" borderId="24" xfId="0" applyFont="1" applyBorder="1" applyAlignment="1">
      <alignment/>
    </xf>
    <xf numFmtId="0" fontId="3" fillId="0" borderId="25" xfId="206" applyFont="1" applyFill="1" applyBorder="1">
      <alignment/>
      <protection/>
    </xf>
    <xf numFmtId="3" fontId="3" fillId="0" borderId="25" xfId="206" applyNumberFormat="1" applyFont="1" applyFill="1" applyBorder="1" applyAlignment="1">
      <alignment horizontal="right"/>
      <protection/>
    </xf>
    <xf numFmtId="197" fontId="3" fillId="0" borderId="25" xfId="206" applyNumberFormat="1" applyFont="1" applyFill="1" applyBorder="1" applyAlignment="1">
      <alignment horizontal="right"/>
      <protection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wrapText="1" indent="1"/>
    </xf>
    <xf numFmtId="3" fontId="4" fillId="0" borderId="25" xfId="0" applyNumberFormat="1" applyFont="1" applyBorder="1" applyAlignment="1">
      <alignment horizontal="right"/>
    </xf>
    <xf numFmtId="197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3" fillId="0" borderId="25" xfId="160" applyFont="1" applyFill="1" applyBorder="1" applyAlignment="1">
      <alignment wrapText="1"/>
      <protection/>
    </xf>
    <xf numFmtId="197" fontId="3" fillId="0" borderId="25" xfId="0" applyNumberFormat="1" applyFont="1" applyBorder="1" applyAlignment="1">
      <alignment horizontal="right"/>
    </xf>
    <xf numFmtId="0" fontId="4" fillId="0" borderId="25" xfId="160" applyFont="1" applyFill="1" applyBorder="1" applyAlignment="1">
      <alignment horizontal="left" wrapText="1" indent="1"/>
      <protection/>
    </xf>
    <xf numFmtId="0" fontId="48" fillId="0" borderId="24" xfId="0" applyFont="1" applyBorder="1" applyAlignment="1">
      <alignment/>
    </xf>
    <xf numFmtId="0" fontId="3" fillId="0" borderId="25" xfId="206" applyFont="1" applyFill="1" applyBorder="1" applyAlignment="1">
      <alignment/>
      <protection/>
    </xf>
    <xf numFmtId="0" fontId="4" fillId="0" borderId="25" xfId="206" applyFont="1" applyFill="1" applyBorder="1" applyAlignment="1">
      <alignment horizontal="left" indent="1"/>
      <protection/>
    </xf>
    <xf numFmtId="0" fontId="4" fillId="0" borderId="25" xfId="206" applyFont="1" applyFill="1" applyBorder="1" applyAlignment="1">
      <alignment horizontal="left" wrapText="1" indent="1"/>
      <protection/>
    </xf>
    <xf numFmtId="0" fontId="46" fillId="0" borderId="27" xfId="0" applyFont="1" applyBorder="1" applyAlignment="1">
      <alignment/>
    </xf>
    <xf numFmtId="0" fontId="4" fillId="0" borderId="28" xfId="206" applyFont="1" applyFill="1" applyBorder="1" applyAlignment="1">
      <alignment horizontal="left" indent="1"/>
      <protection/>
    </xf>
    <xf numFmtId="3" fontId="4" fillId="0" borderId="28" xfId="0" applyNumberFormat="1" applyFont="1" applyBorder="1" applyAlignment="1">
      <alignment horizontal="right"/>
    </xf>
    <xf numFmtId="197" fontId="4" fillId="0" borderId="28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Alignment="1">
      <alignment horizontal="centerContinuous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4" fillId="0" borderId="24" xfId="207" applyFont="1" applyFill="1" applyBorder="1" applyAlignment="1">
      <alignment horizontal="left" indent="1"/>
      <protection/>
    </xf>
    <xf numFmtId="0" fontId="4" fillId="0" borderId="24" xfId="207" applyFont="1" applyFill="1" applyBorder="1" applyAlignment="1">
      <alignment horizontal="left" wrapText="1" indent="3"/>
      <protection/>
    </xf>
    <xf numFmtId="0" fontId="4" fillId="0" borderId="24" xfId="207" applyFont="1" applyFill="1" applyBorder="1" applyAlignment="1">
      <alignment horizontal="left" wrapText="1" indent="1"/>
      <protection/>
    </xf>
    <xf numFmtId="0" fontId="3" fillId="0" borderId="24" xfId="207" applyFont="1" applyFill="1" applyBorder="1" applyAlignment="1">
      <alignment wrapText="1"/>
      <protection/>
    </xf>
    <xf numFmtId="0" fontId="4" fillId="0" borderId="24" xfId="207" applyFont="1" applyFill="1" applyBorder="1" applyAlignment="1">
      <alignment horizontal="left" indent="3"/>
      <protection/>
    </xf>
    <xf numFmtId="0" fontId="3" fillId="0" borderId="24" xfId="207" applyFont="1" applyFill="1" applyBorder="1" applyAlignment="1">
      <alignment/>
      <protection/>
    </xf>
    <xf numFmtId="0" fontId="4" fillId="0" borderId="30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wrapText="1"/>
    </xf>
    <xf numFmtId="201" fontId="4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22" xfId="160" applyFont="1" applyFill="1" applyBorder="1" applyAlignment="1">
      <alignment horizontal="center" vertical="top" wrapText="1"/>
      <protection/>
    </xf>
    <xf numFmtId="0" fontId="4" fillId="0" borderId="22" xfId="206" applyFont="1" applyFill="1" applyBorder="1" applyAlignment="1">
      <alignment horizontal="center" vertical="top" wrapText="1"/>
      <protection/>
    </xf>
    <xf numFmtId="197" fontId="3" fillId="0" borderId="25" xfId="207" applyNumberFormat="1" applyFont="1" applyFill="1" applyBorder="1" applyAlignment="1">
      <alignment horizontal="right"/>
      <protection/>
    </xf>
    <xf numFmtId="3" fontId="4" fillId="0" borderId="25" xfId="207" applyNumberFormat="1" applyFont="1" applyFill="1" applyBorder="1" applyAlignment="1">
      <alignment horizontal="right"/>
      <protection/>
    </xf>
    <xf numFmtId="197" fontId="4" fillId="0" borderId="25" xfId="207" applyNumberFormat="1" applyFont="1" applyFill="1" applyBorder="1" applyAlignment="1">
      <alignment horizontal="right"/>
      <protection/>
    </xf>
    <xf numFmtId="3" fontId="4" fillId="0" borderId="25" xfId="0" applyNumberFormat="1" applyFont="1" applyFill="1" applyBorder="1" applyAlignment="1">
      <alignment/>
    </xf>
    <xf numFmtId="197" fontId="4" fillId="0" borderId="2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197" fontId="3" fillId="0" borderId="25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56" borderId="25" xfId="206" applyNumberFormat="1" applyFont="1" applyFill="1" applyBorder="1" applyAlignment="1">
      <alignment horizontal="right"/>
      <protection/>
    </xf>
    <xf numFmtId="196" fontId="3" fillId="56" borderId="25" xfId="206" applyNumberFormat="1" applyFont="1" applyFill="1" applyBorder="1" applyAlignment="1">
      <alignment horizontal="right"/>
      <protection/>
    </xf>
    <xf numFmtId="197" fontId="3" fillId="56" borderId="25" xfId="206" applyNumberFormat="1" applyFont="1" applyFill="1" applyBorder="1" applyAlignment="1">
      <alignment horizontal="right"/>
      <protection/>
    </xf>
    <xf numFmtId="3" fontId="4" fillId="56" borderId="25" xfId="0" applyNumberFormat="1" applyFont="1" applyFill="1" applyBorder="1" applyAlignment="1">
      <alignment horizontal="right"/>
    </xf>
    <xf numFmtId="197" fontId="4" fillId="56" borderId="25" xfId="0" applyNumberFormat="1" applyFont="1" applyFill="1" applyBorder="1" applyAlignment="1">
      <alignment horizontal="right"/>
    </xf>
    <xf numFmtId="3" fontId="3" fillId="56" borderId="25" xfId="0" applyNumberFormat="1" applyFont="1" applyFill="1" applyBorder="1" applyAlignment="1">
      <alignment horizontal="right"/>
    </xf>
    <xf numFmtId="197" fontId="3" fillId="56" borderId="25" xfId="0" applyNumberFormat="1" applyFont="1" applyFill="1" applyBorder="1" applyAlignment="1">
      <alignment horizontal="right"/>
    </xf>
    <xf numFmtId="196" fontId="3" fillId="0" borderId="0" xfId="0" applyNumberFormat="1" applyFont="1" applyFill="1" applyBorder="1" applyAlignment="1">
      <alignment wrapText="1"/>
    </xf>
    <xf numFmtId="214" fontId="3" fillId="0" borderId="0" xfId="216" applyNumberFormat="1" applyFont="1" applyFill="1" applyBorder="1" applyAlignment="1">
      <alignment wrapText="1"/>
    </xf>
    <xf numFmtId="196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wrapText="1"/>
    </xf>
    <xf numFmtId="196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/>
    </xf>
    <xf numFmtId="19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96" fontId="3" fillId="0" borderId="0" xfId="0" applyNumberFormat="1" applyFont="1" applyAlignment="1">
      <alignment/>
    </xf>
    <xf numFmtId="0" fontId="3" fillId="56" borderId="0" xfId="0" applyFont="1" applyFill="1" applyAlignment="1">
      <alignment horizontal="right"/>
    </xf>
    <xf numFmtId="0" fontId="3" fillId="56" borderId="0" xfId="0" applyFont="1" applyFill="1" applyBorder="1" applyAlignment="1">
      <alignment horizontal="center"/>
    </xf>
    <xf numFmtId="0" fontId="4" fillId="56" borderId="23" xfId="0" applyFont="1" applyFill="1" applyBorder="1" applyAlignment="1">
      <alignment/>
    </xf>
    <xf numFmtId="0" fontId="4" fillId="56" borderId="0" xfId="0" applyFont="1" applyFill="1" applyBorder="1" applyAlignment="1">
      <alignment/>
    </xf>
    <xf numFmtId="0" fontId="4" fillId="56" borderId="0" xfId="0" applyFont="1" applyFill="1" applyAlignment="1">
      <alignment/>
    </xf>
    <xf numFmtId="0" fontId="4" fillId="56" borderId="25" xfId="0" applyFont="1" applyFill="1" applyBorder="1" applyAlignment="1">
      <alignment horizontal="left" wrapText="1" indent="2"/>
    </xf>
    <xf numFmtId="0" fontId="3" fillId="56" borderId="25" xfId="0" applyFont="1" applyFill="1" applyBorder="1" applyAlignment="1">
      <alignment wrapText="1"/>
    </xf>
    <xf numFmtId="0" fontId="3" fillId="56" borderId="25" xfId="160" applyFont="1" applyFill="1" applyBorder="1" applyAlignment="1">
      <alignment wrapText="1"/>
      <protection/>
    </xf>
    <xf numFmtId="0" fontId="3" fillId="56" borderId="0" xfId="206" applyFont="1" applyFill="1" applyBorder="1" applyAlignment="1">
      <alignment horizontal="center" wrapText="1"/>
      <protection/>
    </xf>
    <xf numFmtId="0" fontId="4" fillId="56" borderId="22" xfId="160" applyFont="1" applyFill="1" applyBorder="1" applyAlignment="1">
      <alignment/>
      <protection/>
    </xf>
    <xf numFmtId="0" fontId="3" fillId="56" borderId="25" xfId="206" applyFont="1" applyFill="1" applyBorder="1">
      <alignment/>
      <protection/>
    </xf>
    <xf numFmtId="0" fontId="4" fillId="56" borderId="25" xfId="0" applyFont="1" applyFill="1" applyBorder="1" applyAlignment="1">
      <alignment horizontal="left" wrapText="1" indent="1"/>
    </xf>
    <xf numFmtId="0" fontId="4" fillId="56" borderId="25" xfId="160" applyFont="1" applyFill="1" applyBorder="1" applyAlignment="1">
      <alignment horizontal="left" wrapText="1" indent="1"/>
      <protection/>
    </xf>
    <xf numFmtId="0" fontId="3" fillId="56" borderId="25" xfId="206" applyFont="1" applyFill="1" applyBorder="1" applyAlignment="1">
      <alignment/>
      <protection/>
    </xf>
    <xf numFmtId="0" fontId="4" fillId="56" borderId="25" xfId="206" applyFont="1" applyFill="1" applyBorder="1" applyAlignment="1">
      <alignment horizontal="left" indent="1"/>
      <protection/>
    </xf>
    <xf numFmtId="0" fontId="4" fillId="56" borderId="25" xfId="206" applyFont="1" applyFill="1" applyBorder="1" applyAlignment="1">
      <alignment horizontal="left" wrapText="1" indent="1"/>
      <protection/>
    </xf>
    <xf numFmtId="0" fontId="4" fillId="56" borderId="28" xfId="206" applyFont="1" applyFill="1" applyBorder="1" applyAlignment="1">
      <alignment horizontal="left" indent="1"/>
      <protection/>
    </xf>
    <xf numFmtId="0" fontId="4" fillId="56" borderId="23" xfId="160" applyFont="1" applyFill="1" applyBorder="1">
      <alignment/>
      <protection/>
    </xf>
    <xf numFmtId="0" fontId="3" fillId="56" borderId="0" xfId="0" applyFont="1" applyFill="1" applyBorder="1" applyAlignment="1">
      <alignment horizontal="centerContinuous"/>
    </xf>
    <xf numFmtId="0" fontId="49" fillId="0" borderId="32" xfId="0" applyFont="1" applyBorder="1" applyAlignment="1">
      <alignment horizontal="left" wrapText="1" indent="1"/>
    </xf>
    <xf numFmtId="0" fontId="47" fillId="0" borderId="32" xfId="206" applyFont="1" applyFill="1" applyBorder="1">
      <alignment/>
      <protection/>
    </xf>
    <xf numFmtId="0" fontId="49" fillId="56" borderId="32" xfId="0" applyFont="1" applyFill="1" applyBorder="1" applyAlignment="1">
      <alignment horizontal="left" wrapText="1" indent="1"/>
    </xf>
    <xf numFmtId="0" fontId="47" fillId="0" borderId="32" xfId="160" applyFont="1" applyFill="1" applyBorder="1" applyAlignment="1">
      <alignment wrapText="1"/>
      <protection/>
    </xf>
    <xf numFmtId="0" fontId="49" fillId="0" borderId="32" xfId="160" applyFont="1" applyFill="1" applyBorder="1" applyAlignment="1">
      <alignment horizontal="left" wrapText="1" indent="1"/>
      <protection/>
    </xf>
    <xf numFmtId="0" fontId="47" fillId="0" borderId="32" xfId="206" applyFont="1" applyFill="1" applyBorder="1" applyAlignment="1">
      <alignment/>
      <protection/>
    </xf>
    <xf numFmtId="0" fontId="49" fillId="0" borderId="32" xfId="206" applyFont="1" applyFill="1" applyBorder="1" applyAlignment="1">
      <alignment horizontal="left" indent="1"/>
      <protection/>
    </xf>
    <xf numFmtId="0" fontId="49" fillId="0" borderId="32" xfId="206" applyFont="1" applyFill="1" applyBorder="1" applyAlignment="1">
      <alignment horizontal="left" wrapText="1" indent="1"/>
      <protection/>
    </xf>
    <xf numFmtId="0" fontId="47" fillId="0" borderId="32" xfId="206" applyFont="1" applyFill="1" applyBorder="1" applyAlignment="1">
      <alignment wrapText="1"/>
      <protection/>
    </xf>
    <xf numFmtId="0" fontId="49" fillId="0" borderId="32" xfId="160" applyFont="1" applyFill="1" applyBorder="1" applyAlignment="1">
      <alignment horizontal="left" indent="1"/>
      <protection/>
    </xf>
    <xf numFmtId="49" fontId="49" fillId="0" borderId="32" xfId="160" applyNumberFormat="1" applyFont="1" applyFill="1" applyBorder="1" applyAlignment="1">
      <alignment horizontal="left" indent="1"/>
      <protection/>
    </xf>
    <xf numFmtId="49" fontId="49" fillId="0" borderId="33" xfId="160" applyNumberFormat="1" applyFont="1" applyFill="1" applyBorder="1" applyAlignment="1">
      <alignment horizontal="left" indent="1"/>
      <protection/>
    </xf>
    <xf numFmtId="0" fontId="47" fillId="56" borderId="32" xfId="206" applyFont="1" applyFill="1" applyBorder="1">
      <alignment/>
      <protection/>
    </xf>
    <xf numFmtId="0" fontId="47" fillId="56" borderId="32" xfId="160" applyFont="1" applyFill="1" applyBorder="1" applyAlignment="1">
      <alignment wrapText="1"/>
      <protection/>
    </xf>
    <xf numFmtId="0" fontId="49" fillId="56" borderId="32" xfId="160" applyFont="1" applyFill="1" applyBorder="1" applyAlignment="1">
      <alignment horizontal="left" wrapText="1" indent="1"/>
      <protection/>
    </xf>
    <xf numFmtId="0" fontId="47" fillId="56" borderId="32" xfId="206" applyFont="1" applyFill="1" applyBorder="1" applyAlignment="1">
      <alignment/>
      <protection/>
    </xf>
    <xf numFmtId="0" fontId="49" fillId="56" borderId="32" xfId="206" applyFont="1" applyFill="1" applyBorder="1" applyAlignment="1">
      <alignment horizontal="left" indent="1"/>
      <protection/>
    </xf>
    <xf numFmtId="0" fontId="49" fillId="56" borderId="32" xfId="206" applyFont="1" applyFill="1" applyBorder="1" applyAlignment="1">
      <alignment horizontal="left" wrapText="1" indent="1"/>
      <protection/>
    </xf>
    <xf numFmtId="0" fontId="47" fillId="56" borderId="32" xfId="206" applyFont="1" applyFill="1" applyBorder="1" applyAlignment="1">
      <alignment wrapText="1"/>
      <protection/>
    </xf>
    <xf numFmtId="0" fontId="49" fillId="56" borderId="32" xfId="160" applyFont="1" applyFill="1" applyBorder="1" applyAlignment="1">
      <alignment horizontal="left" indent="1"/>
      <protection/>
    </xf>
    <xf numFmtId="49" fontId="49" fillId="56" borderId="32" xfId="160" applyNumberFormat="1" applyFont="1" applyFill="1" applyBorder="1" applyAlignment="1">
      <alignment horizontal="left" indent="1"/>
      <protection/>
    </xf>
    <xf numFmtId="49" fontId="49" fillId="56" borderId="33" xfId="160" applyNumberFormat="1" applyFont="1" applyFill="1" applyBorder="1" applyAlignment="1">
      <alignment horizontal="left" indent="1"/>
      <protection/>
    </xf>
    <xf numFmtId="0" fontId="49" fillId="56" borderId="32" xfId="0" applyFont="1" applyFill="1" applyBorder="1" applyAlignment="1">
      <alignment horizontal="left" wrapText="1" indent="2"/>
    </xf>
    <xf numFmtId="0" fontId="47" fillId="56" borderId="32" xfId="0" applyFont="1" applyFill="1" applyBorder="1" applyAlignment="1">
      <alignment horizontal="left" wrapText="1"/>
    </xf>
    <xf numFmtId="3" fontId="3" fillId="0" borderId="25" xfId="207" applyNumberFormat="1" applyFont="1" applyFill="1" applyBorder="1" applyAlignment="1">
      <alignment horizontal="right"/>
      <protection/>
    </xf>
    <xf numFmtId="3" fontId="3" fillId="0" borderId="25" xfId="0" applyNumberFormat="1" applyFont="1" applyFill="1" applyBorder="1" applyAlignment="1">
      <alignment horizontal="right" wrapText="1"/>
    </xf>
    <xf numFmtId="3" fontId="4" fillId="56" borderId="25" xfId="207" applyNumberFormat="1" applyFont="1" applyFill="1" applyBorder="1" applyAlignment="1">
      <alignment horizontal="right"/>
      <protection/>
    </xf>
    <xf numFmtId="197" fontId="4" fillId="56" borderId="25" xfId="207" applyNumberFormat="1" applyFont="1" applyFill="1" applyBorder="1" applyAlignment="1">
      <alignment horizontal="right"/>
      <protection/>
    </xf>
    <xf numFmtId="4" fontId="4" fillId="0" borderId="0" xfId="0" applyNumberFormat="1" applyFont="1" applyFill="1" applyBorder="1" applyAlignment="1">
      <alignment wrapText="1"/>
    </xf>
    <xf numFmtId="0" fontId="3" fillId="0" borderId="24" xfId="206" applyFont="1" applyFill="1" applyBorder="1" applyAlignment="1">
      <alignment vertical="center"/>
      <protection/>
    </xf>
    <xf numFmtId="196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26" xfId="0" applyFont="1" applyFill="1" applyBorder="1" applyAlignment="1">
      <alignment/>
    </xf>
    <xf numFmtId="3" fontId="4" fillId="0" borderId="25" xfId="0" applyNumberFormat="1" applyFont="1" applyFill="1" applyBorder="1" applyAlignment="1">
      <alignment horizontal="right"/>
    </xf>
    <xf numFmtId="197" fontId="4" fillId="0" borderId="25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3" fillId="18" borderId="25" xfId="206" applyFont="1" applyFill="1" applyBorder="1" applyAlignment="1">
      <alignment vertical="center"/>
      <protection/>
    </xf>
    <xf numFmtId="3" fontId="3" fillId="18" borderId="25" xfId="206" applyNumberFormat="1" applyFont="1" applyFill="1" applyBorder="1" applyAlignment="1">
      <alignment horizontal="right" vertical="center"/>
      <protection/>
    </xf>
    <xf numFmtId="197" fontId="3" fillId="18" borderId="25" xfId="0" applyNumberFormat="1" applyFont="1" applyFill="1" applyBorder="1" applyAlignment="1">
      <alignment horizontal="right" vertical="center"/>
    </xf>
    <xf numFmtId="197" fontId="3" fillId="18" borderId="25" xfId="206" applyNumberFormat="1" applyFont="1" applyFill="1" applyBorder="1" applyAlignment="1">
      <alignment horizontal="right" vertical="center"/>
      <protection/>
    </xf>
    <xf numFmtId="0" fontId="47" fillId="18" borderId="32" xfId="206" applyFont="1" applyFill="1" applyBorder="1" applyAlignment="1">
      <alignment vertical="center"/>
      <protection/>
    </xf>
    <xf numFmtId="196" fontId="3" fillId="0" borderId="0" xfId="0" applyNumberFormat="1" applyFont="1" applyFill="1" applyAlignment="1">
      <alignment/>
    </xf>
    <xf numFmtId="0" fontId="3" fillId="18" borderId="24" xfId="206" applyFont="1" applyFill="1" applyBorder="1" applyAlignment="1">
      <alignment vertical="center"/>
      <protection/>
    </xf>
    <xf numFmtId="0" fontId="3" fillId="18" borderId="27" xfId="0" applyFont="1" applyFill="1" applyBorder="1" applyAlignment="1">
      <alignment vertical="center"/>
    </xf>
    <xf numFmtId="0" fontId="3" fillId="18" borderId="28" xfId="0" applyFont="1" applyFill="1" applyBorder="1" applyAlignment="1">
      <alignment vertical="center" wrapText="1"/>
    </xf>
    <xf numFmtId="3" fontId="3" fillId="18" borderId="28" xfId="0" applyNumberFormat="1" applyFont="1" applyFill="1" applyBorder="1" applyAlignment="1">
      <alignment vertical="center"/>
    </xf>
    <xf numFmtId="197" fontId="3" fillId="18" borderId="28" xfId="0" applyNumberFormat="1" applyFont="1" applyFill="1" applyBorder="1" applyAlignment="1">
      <alignment vertical="center"/>
    </xf>
    <xf numFmtId="0" fontId="47" fillId="18" borderId="33" xfId="0" applyFont="1" applyFill="1" applyBorder="1" applyAlignment="1">
      <alignment horizontal="left" vertical="center" wrapText="1"/>
    </xf>
    <xf numFmtId="0" fontId="3" fillId="18" borderId="28" xfId="0" applyFont="1" applyFill="1" applyBorder="1" applyAlignment="1">
      <alignment horizontal="left" vertical="center"/>
    </xf>
    <xf numFmtId="0" fontId="47" fillId="18" borderId="33" xfId="0" applyFont="1" applyFill="1" applyBorder="1" applyAlignment="1">
      <alignment horizontal="left" vertical="center"/>
    </xf>
    <xf numFmtId="0" fontId="3" fillId="18" borderId="27" xfId="0" applyFont="1" applyFill="1" applyBorder="1" applyAlignment="1">
      <alignment vertical="center" wrapText="1"/>
    </xf>
    <xf numFmtId="3" fontId="3" fillId="18" borderId="28" xfId="207" applyNumberFormat="1" applyFont="1" applyFill="1" applyBorder="1" applyAlignment="1">
      <alignment vertical="center"/>
      <protection/>
    </xf>
    <xf numFmtId="196" fontId="50" fillId="18" borderId="28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centerContinuous"/>
    </xf>
    <xf numFmtId="0" fontId="47" fillId="0" borderId="32" xfId="0" applyFont="1" applyFill="1" applyBorder="1" applyAlignment="1">
      <alignment wrapText="1"/>
    </xf>
    <xf numFmtId="0" fontId="49" fillId="0" borderId="32" xfId="207" applyFont="1" applyFill="1" applyBorder="1" applyAlignment="1">
      <alignment horizontal="left" wrapText="1" indent="1"/>
      <protection/>
    </xf>
    <xf numFmtId="0" fontId="49" fillId="0" borderId="32" xfId="207" applyFont="1" applyFill="1" applyBorder="1" applyAlignment="1">
      <alignment horizontal="left" wrapText="1" indent="3"/>
      <protection/>
    </xf>
    <xf numFmtId="0" fontId="47" fillId="0" borderId="32" xfId="207" applyFont="1" applyFill="1" applyBorder="1" applyAlignment="1">
      <alignment wrapText="1"/>
      <protection/>
    </xf>
    <xf numFmtId="0" fontId="49" fillId="0" borderId="32" xfId="208" applyFont="1" applyFill="1" applyBorder="1" applyAlignment="1">
      <alignment horizontal="left" wrapText="1" indent="3"/>
      <protection/>
    </xf>
    <xf numFmtId="0" fontId="47" fillId="0" borderId="32" xfId="207" applyFont="1" applyFill="1" applyBorder="1">
      <alignment/>
      <protection/>
    </xf>
    <xf numFmtId="0" fontId="49" fillId="0" borderId="32" xfId="207" applyFont="1" applyFill="1" applyBorder="1" applyAlignment="1">
      <alignment horizontal="left" indent="1"/>
      <protection/>
    </xf>
    <xf numFmtId="0" fontId="47" fillId="18" borderId="3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3" fillId="0" borderId="0" xfId="160" applyFont="1" applyFill="1" applyBorder="1" applyAlignment="1">
      <alignment horizontal="center" wrapText="1"/>
      <protection/>
    </xf>
    <xf numFmtId="0" fontId="47" fillId="0" borderId="0" xfId="160" applyFont="1" applyFill="1" applyBorder="1" applyAlignment="1">
      <alignment horizontal="center" wrapText="1"/>
      <protection/>
    </xf>
    <xf numFmtId="0" fontId="3" fillId="0" borderId="0" xfId="206" applyFont="1" applyFill="1" applyBorder="1" applyAlignment="1">
      <alignment horizontal="center" wrapText="1"/>
      <protection/>
    </xf>
    <xf numFmtId="0" fontId="4" fillId="0" borderId="29" xfId="0" applyFont="1" applyBorder="1" applyAlignment="1">
      <alignment/>
    </xf>
    <xf numFmtId="0" fontId="46" fillId="0" borderId="24" xfId="0" applyFont="1" applyBorder="1" applyAlignment="1">
      <alignment/>
    </xf>
    <xf numFmtId="0" fontId="47" fillId="0" borderId="25" xfId="206" applyFont="1" applyFill="1" applyBorder="1" applyAlignment="1">
      <alignment horizontal="center"/>
      <protection/>
    </xf>
    <xf numFmtId="0" fontId="47" fillId="0" borderId="32" xfId="206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197" fontId="3" fillId="0" borderId="34" xfId="206" applyNumberFormat="1" applyFont="1" applyFill="1" applyBorder="1" applyAlignment="1">
      <alignment horizontal="right"/>
      <protection/>
    </xf>
    <xf numFmtId="197" fontId="4" fillId="0" borderId="34" xfId="0" applyNumberFormat="1" applyFont="1" applyFill="1" applyBorder="1" applyAlignment="1">
      <alignment horizontal="right"/>
    </xf>
    <xf numFmtId="197" fontId="3" fillId="0" borderId="34" xfId="0" applyNumberFormat="1" applyFont="1" applyFill="1" applyBorder="1" applyAlignment="1">
      <alignment horizontal="right"/>
    </xf>
    <xf numFmtId="197" fontId="3" fillId="18" borderId="34" xfId="206" applyNumberFormat="1" applyFont="1" applyFill="1" applyBorder="1" applyAlignment="1">
      <alignment horizontal="right" vertical="center"/>
      <protection/>
    </xf>
    <xf numFmtId="197" fontId="3" fillId="0" borderId="25" xfId="0" applyNumberFormat="1" applyFont="1" applyFill="1" applyBorder="1" applyAlignment="1">
      <alignment horizontal="right"/>
    </xf>
    <xf numFmtId="197" fontId="4" fillId="0" borderId="35" xfId="0" applyNumberFormat="1" applyFont="1" applyFill="1" applyBorder="1" applyAlignment="1">
      <alignment horizontal="right"/>
    </xf>
  </cellXfs>
  <cellStyles count="207">
    <cellStyle name="Normal" xfId="0"/>
    <cellStyle name="20% - Accent1" xfId="15"/>
    <cellStyle name="20% - Accent1 2" xfId="16"/>
    <cellStyle name="20% - Accent1_Acord_BNM-BNS_2012_prel_transmis" xfId="17"/>
    <cellStyle name="20% - Accent2" xfId="18"/>
    <cellStyle name="20% - Accent2 2" xfId="19"/>
    <cellStyle name="20% - Accent2_Acord_BNM-BNS_2012_prel_transmis" xfId="20"/>
    <cellStyle name="20% - Accent3" xfId="21"/>
    <cellStyle name="20% - Accent3 2" xfId="22"/>
    <cellStyle name="20% - Accent3_Acord_BNM-BNS_2012_prel_transmis" xfId="23"/>
    <cellStyle name="20% - Accent4" xfId="24"/>
    <cellStyle name="20% - Accent4 2" xfId="25"/>
    <cellStyle name="20% - Accent4_Acord_BNM-BNS_2012_prel_transmis" xfId="26"/>
    <cellStyle name="20% - Accent5" xfId="27"/>
    <cellStyle name="20% - Accent5 2" xfId="28"/>
    <cellStyle name="20% - Accent5_Acord_BNM-BNS_2012_prel_transmis" xfId="29"/>
    <cellStyle name="20% - Accent6" xfId="30"/>
    <cellStyle name="20% - Accent6 2" xfId="31"/>
    <cellStyle name="20% - Accent6_Acord_BNM-BNS_2012_prel_transmis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_Acord_BNM-BNS_2012_prel_transmis" xfId="41"/>
    <cellStyle name="40% - Accent2" xfId="42"/>
    <cellStyle name="40% - Accent2 2" xfId="43"/>
    <cellStyle name="40% - Accent2_Acord_BNM-BNS_2012_prel_transmis" xfId="44"/>
    <cellStyle name="40% - Accent3" xfId="45"/>
    <cellStyle name="40% - Accent3 2" xfId="46"/>
    <cellStyle name="40% - Accent3_Acord_BNM-BNS_2012_prel_transmis" xfId="47"/>
    <cellStyle name="40% - Accent4" xfId="48"/>
    <cellStyle name="40% - Accent4 2" xfId="49"/>
    <cellStyle name="40% - Accent4_Acord_BNM-BNS_2012_prel_transmis" xfId="50"/>
    <cellStyle name="40% - Accent5" xfId="51"/>
    <cellStyle name="40% - Accent5 2" xfId="52"/>
    <cellStyle name="40% - Accent5_Acord_BNM-BNS_2012_prel_transmis" xfId="53"/>
    <cellStyle name="40% - Accent6" xfId="54"/>
    <cellStyle name="40% - Accent6 2" xfId="55"/>
    <cellStyle name="40% - Accent6_Acord_BNM-BNS_2012_prel_transmis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1_Acord_BNM-BNS_2012_prel_transmis" xfId="65"/>
    <cellStyle name="60% - Accent2" xfId="66"/>
    <cellStyle name="60% - Accent2 2" xfId="67"/>
    <cellStyle name="60% - Accent2_Acord_BNM-BNS_2012_prel_transmis" xfId="68"/>
    <cellStyle name="60% - Accent3" xfId="69"/>
    <cellStyle name="60% - Accent3 2" xfId="70"/>
    <cellStyle name="60% - Accent3_Acord_BNM-BNS_2012_prel_transmis" xfId="71"/>
    <cellStyle name="60% - Accent4" xfId="72"/>
    <cellStyle name="60% - Accent4 2" xfId="73"/>
    <cellStyle name="60% - Accent4_Acord_BNM-BNS_2012_prel_transmis" xfId="74"/>
    <cellStyle name="60% - Accent5" xfId="75"/>
    <cellStyle name="60% - Accent5 2" xfId="76"/>
    <cellStyle name="60% - Accent5_Acord_BNM-BNS_2012_prel_transmis" xfId="77"/>
    <cellStyle name="60% - Accent6" xfId="78"/>
    <cellStyle name="60% - Accent6 2" xfId="79"/>
    <cellStyle name="60% - Accent6_Acord_BNM-BNS_2012_prel_transmis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1 2" xfId="88"/>
    <cellStyle name="Accent1_Acord_BNM-BNS_2012_prel_transmis" xfId="89"/>
    <cellStyle name="Accent2" xfId="90"/>
    <cellStyle name="Accent2 2" xfId="91"/>
    <cellStyle name="Accent2_Acord_BNM-BNS_2012_prel_transmis" xfId="92"/>
    <cellStyle name="Accent3" xfId="93"/>
    <cellStyle name="Accent3 2" xfId="94"/>
    <cellStyle name="Accent3_Acord_BNM-BNS_2012_prel_transmis" xfId="95"/>
    <cellStyle name="Accent4" xfId="96"/>
    <cellStyle name="Accent4 2" xfId="97"/>
    <cellStyle name="Accent4_Acord_BNM-BNS_2012_prel_transmis" xfId="98"/>
    <cellStyle name="Accent5" xfId="99"/>
    <cellStyle name="Accent5 2" xfId="100"/>
    <cellStyle name="Accent5_Acord_BNM-BNS_2012_prel_transmis" xfId="101"/>
    <cellStyle name="Accent6" xfId="102"/>
    <cellStyle name="Accent6 2" xfId="103"/>
    <cellStyle name="Accent6_Acord_BNM-BNS_2012_prel_transmis" xfId="104"/>
    <cellStyle name="Bad" xfId="105"/>
    <cellStyle name="Bad 2" xfId="106"/>
    <cellStyle name="Bad_Acord_BNM-BNS_2012_prel_transmis" xfId="107"/>
    <cellStyle name="Calculation" xfId="108"/>
    <cellStyle name="Calculation 2" xfId="109"/>
    <cellStyle name="Calculation_Acord_BNM-BNS_2012_prel_transmis" xfId="110"/>
    <cellStyle name="Check Cell" xfId="111"/>
    <cellStyle name="Check Cell 2" xfId="112"/>
    <cellStyle name="Check Cell_Acord_BNM-BNS_2012_prel_transmis" xfId="113"/>
    <cellStyle name="Date" xfId="114"/>
    <cellStyle name="Euro" xfId="115"/>
    <cellStyle name="Explanatory Text" xfId="116"/>
    <cellStyle name="Explanatory Text 2" xfId="117"/>
    <cellStyle name="Explanatory Text_Acord_BNM-BNS_2012_prel_transmis" xfId="118"/>
    <cellStyle name="Fixed" xfId="119"/>
    <cellStyle name="Good" xfId="120"/>
    <cellStyle name="Good 2" xfId="121"/>
    <cellStyle name="Good_Acord_BNM-BNS_2012_prel_transmis" xfId="122"/>
    <cellStyle name="Heading 1" xfId="123"/>
    <cellStyle name="Heading 1 2" xfId="124"/>
    <cellStyle name="Heading 1_Acord_BNM-BNS_2012_prel_transmis" xfId="125"/>
    <cellStyle name="Heading 2" xfId="126"/>
    <cellStyle name="Heading 2 2" xfId="127"/>
    <cellStyle name="Heading 2_Acord_BNM-BNS_2012_prel_transmis" xfId="128"/>
    <cellStyle name="Heading 3" xfId="129"/>
    <cellStyle name="Heading 3 2" xfId="130"/>
    <cellStyle name="Heading 3_Acord_BNM-BNS_2012_prel_transmis" xfId="131"/>
    <cellStyle name="Heading 4" xfId="132"/>
    <cellStyle name="Heading 4 2" xfId="133"/>
    <cellStyle name="Heading 4_Acord_BNM-BNS_2012_prel_transmis" xfId="134"/>
    <cellStyle name="Heading1" xfId="135"/>
    <cellStyle name="Heading2" xfId="136"/>
    <cellStyle name="Hyperlink 2" xfId="137"/>
    <cellStyle name="Input" xfId="138"/>
    <cellStyle name="Input 2" xfId="139"/>
    <cellStyle name="Input_Acord_BNM-BNS_2012_prel_transmis" xfId="140"/>
    <cellStyle name="Linked Cell" xfId="141"/>
    <cellStyle name="Linked Cell 2" xfId="142"/>
    <cellStyle name="Linked Cell_Acord_BNM-BNS_2012_prel_transmis" xfId="143"/>
    <cellStyle name="m49048872" xfId="144"/>
    <cellStyle name="Neutral" xfId="145"/>
    <cellStyle name="Neutral 2" xfId="146"/>
    <cellStyle name="Neutral_Acord_BNM-BNS_2012_prel_transmis" xfId="147"/>
    <cellStyle name="Normal 2" xfId="148"/>
    <cellStyle name="Normal 2 2" xfId="149"/>
    <cellStyle name="Normal 2_2_tr_curente_2012_2011_2" xfId="150"/>
    <cellStyle name="Normal 3" xfId="151"/>
    <cellStyle name="Normal 4" xfId="152"/>
    <cellStyle name="Normal 5" xfId="153"/>
    <cellStyle name="Normal 5 2" xfId="154"/>
    <cellStyle name="Normal 5_Acord_BNM-BNS_2012_prel_transmis" xfId="155"/>
    <cellStyle name="Normal 6" xfId="156"/>
    <cellStyle name="Normal 7" xfId="157"/>
    <cellStyle name="Normal 8" xfId="158"/>
    <cellStyle name="Normal 9" xfId="159"/>
    <cellStyle name="Normal_PIB res. util I sem2009-2010 pentru sait" xfId="160"/>
    <cellStyle name="Note" xfId="161"/>
    <cellStyle name="Note 2" xfId="162"/>
    <cellStyle name="Note_ANUL 2013 FINAL" xfId="163"/>
    <cellStyle name="Output" xfId="164"/>
    <cellStyle name="Output 2" xfId="165"/>
    <cellStyle name="Output_Acord_BNM-BNS_2012_prel_transmis" xfId="166"/>
    <cellStyle name="Percent 2" xfId="167"/>
    <cellStyle name="Percent 3" xfId="168"/>
    <cellStyle name="Style 1" xfId="169"/>
    <cellStyle name="Title" xfId="170"/>
    <cellStyle name="Total" xfId="171"/>
    <cellStyle name="Total 2" xfId="172"/>
    <cellStyle name="Total_Acord_BNM-BNS_2012_prel_transmis" xfId="173"/>
    <cellStyle name="Warning Text" xfId="174"/>
    <cellStyle name="Warning Text 2" xfId="175"/>
    <cellStyle name="Warning Text_Acord_BNM-BNS_2012_prel_transmis" xfId="176"/>
    <cellStyle name="Акцент1" xfId="177"/>
    <cellStyle name="Акцент2" xfId="178"/>
    <cellStyle name="Акцент3" xfId="179"/>
    <cellStyle name="Акцент4" xfId="180"/>
    <cellStyle name="Акцент5" xfId="181"/>
    <cellStyle name="Акцент6" xfId="182"/>
    <cellStyle name="БалансШапка" xfId="183"/>
    <cellStyle name="БалансШапкаЦифры" xfId="184"/>
    <cellStyle name="Ввод " xfId="185"/>
    <cellStyle name="Вывод" xfId="186"/>
    <cellStyle name="Вычисление" xfId="187"/>
    <cellStyle name="Currency" xfId="188"/>
    <cellStyle name="Currency [0]" xfId="189"/>
    <cellStyle name="Заголовок 1" xfId="190"/>
    <cellStyle name="Заголовок 2" xfId="191"/>
    <cellStyle name="Заголовок 3" xfId="192"/>
    <cellStyle name="Заголовок 4" xfId="193"/>
    <cellStyle name="Итог" xfId="194"/>
    <cellStyle name="Контрольная ячейка" xfId="195"/>
    <cellStyle name="Название" xfId="196"/>
    <cellStyle name="Нейтральный" xfId="197"/>
    <cellStyle name="Обычный 10" xfId="198"/>
    <cellStyle name="Обычный 2" xfId="199"/>
    <cellStyle name="Обычный 2 2" xfId="200"/>
    <cellStyle name="Обычный 2_CALCUL" xfId="201"/>
    <cellStyle name="Обычный 3" xfId="202"/>
    <cellStyle name="Обычный 4" xfId="203"/>
    <cellStyle name="Обычный 5" xfId="204"/>
    <cellStyle name="Обычный 5 2" xfId="205"/>
    <cellStyle name="Обычный_RES si UTIL" xfId="206"/>
    <cellStyle name="Обычный_RES si UTIL 2" xfId="207"/>
    <cellStyle name="Обычный_КTrim1-2004guv" xfId="208"/>
    <cellStyle name="Плохой" xfId="209"/>
    <cellStyle name="Пояснение" xfId="210"/>
    <cellStyle name="Примечание" xfId="211"/>
    <cellStyle name="Percent" xfId="212"/>
    <cellStyle name="Процентный 2" xfId="213"/>
    <cellStyle name="Связанная ячейка" xfId="214"/>
    <cellStyle name="Текст предупреждения" xfId="215"/>
    <cellStyle name="Comma" xfId="216"/>
    <cellStyle name="Comma [0]" xfId="217"/>
    <cellStyle name="Финансовый 2" xfId="218"/>
    <cellStyle name="Хороший" xfId="219"/>
    <cellStyle name="ЦыфрыОтчетов" xfId="2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8"/>
  <sheetViews>
    <sheetView zoomScale="70" zoomScaleNormal="70" zoomScaleSheetLayoutView="50" workbookViewId="0" topLeftCell="A1">
      <selection activeCell="E6" sqref="E6"/>
    </sheetView>
  </sheetViews>
  <sheetFormatPr defaultColWidth="9.140625" defaultRowHeight="12.75"/>
  <cols>
    <col min="1" max="1" width="12.28125" style="1" customWidth="1"/>
    <col min="2" max="2" width="64.140625" style="1" customWidth="1"/>
    <col min="3" max="3" width="17.28125" style="1" customWidth="1"/>
    <col min="4" max="5" width="13.421875" style="1" customWidth="1"/>
    <col min="6" max="6" width="13.7109375" style="1" customWidth="1"/>
    <col min="7" max="7" width="11.57421875" style="1" customWidth="1"/>
    <col min="8" max="8" width="67.57421875" style="1" customWidth="1"/>
    <col min="9" max="16384" width="9.140625" style="1" customWidth="1"/>
  </cols>
  <sheetData>
    <row r="1" ht="15.75">
      <c r="H1" s="9"/>
    </row>
    <row r="2" spans="2:8" ht="15.75">
      <c r="B2" s="173" t="s">
        <v>140</v>
      </c>
      <c r="C2" s="173"/>
      <c r="D2" s="173"/>
      <c r="E2" s="173"/>
      <c r="F2" s="173"/>
      <c r="G2" s="173"/>
      <c r="H2" s="173"/>
    </row>
    <row r="3" spans="2:8" ht="15.75">
      <c r="B3" s="174" t="s">
        <v>154</v>
      </c>
      <c r="C3" s="174"/>
      <c r="D3" s="174"/>
      <c r="E3" s="174"/>
      <c r="F3" s="174"/>
      <c r="G3" s="174"/>
      <c r="H3" s="174"/>
    </row>
    <row r="4" spans="2:8" ht="15.75">
      <c r="B4" s="175"/>
      <c r="C4" s="175"/>
      <c r="D4" s="175"/>
      <c r="E4" s="175"/>
      <c r="F4" s="175"/>
      <c r="G4" s="175"/>
      <c r="H4" s="175"/>
    </row>
    <row r="5" spans="2:8" ht="16.5" thickBot="1">
      <c r="B5" s="10"/>
      <c r="C5" s="10"/>
      <c r="D5" s="10"/>
      <c r="E5" s="10"/>
      <c r="F5" s="10"/>
      <c r="G5" s="10"/>
      <c r="H5" s="10"/>
    </row>
    <row r="6" spans="1:8" ht="199.5" customHeight="1">
      <c r="A6" s="176"/>
      <c r="B6" s="11"/>
      <c r="C6" s="62" t="s">
        <v>135</v>
      </c>
      <c r="D6" s="62" t="s">
        <v>142</v>
      </c>
      <c r="E6" s="62" t="s">
        <v>155</v>
      </c>
      <c r="F6" s="62" t="s">
        <v>136</v>
      </c>
      <c r="G6" s="62" t="s">
        <v>137</v>
      </c>
      <c r="H6" s="12"/>
    </row>
    <row r="7" spans="1:8" ht="15.75">
      <c r="A7" s="177"/>
      <c r="B7" s="178" t="s">
        <v>0</v>
      </c>
      <c r="C7" s="178"/>
      <c r="D7" s="178"/>
      <c r="E7" s="178"/>
      <c r="F7" s="178"/>
      <c r="G7" s="178"/>
      <c r="H7" s="179"/>
    </row>
    <row r="8" spans="1:13" s="3" customFormat="1" ht="15.75">
      <c r="A8" s="177"/>
      <c r="B8" s="14" t="s">
        <v>1</v>
      </c>
      <c r="C8" s="72">
        <v>54644835.3459723</v>
      </c>
      <c r="D8" s="73">
        <v>90.46795373734352</v>
      </c>
      <c r="E8" s="186">
        <v>106.70452625576232</v>
      </c>
      <c r="F8" s="74">
        <v>88.5377544088164</v>
      </c>
      <c r="G8" s="74">
        <v>-8.394920053599604</v>
      </c>
      <c r="H8" s="109" t="s">
        <v>2</v>
      </c>
      <c r="I8" s="5"/>
      <c r="J8" s="71"/>
      <c r="K8" s="71"/>
      <c r="L8" s="71"/>
      <c r="M8" s="71"/>
    </row>
    <row r="9" spans="1:13" ht="15.75">
      <c r="A9" s="17" t="s">
        <v>3</v>
      </c>
      <c r="B9" s="18" t="s">
        <v>4</v>
      </c>
      <c r="C9" s="75">
        <v>8819958.78362992</v>
      </c>
      <c r="D9" s="76">
        <v>67.81789936423405</v>
      </c>
      <c r="E9" s="187">
        <v>135.74667596283533</v>
      </c>
      <c r="F9" s="76">
        <v>14.290451050621868</v>
      </c>
      <c r="G9" s="76">
        <v>-4.796963418500502</v>
      </c>
      <c r="H9" s="108" t="s">
        <v>5</v>
      </c>
      <c r="I9" s="5"/>
      <c r="J9" s="71"/>
      <c r="K9" s="71"/>
      <c r="L9" s="71"/>
      <c r="M9" s="71"/>
    </row>
    <row r="10" spans="1:13" ht="79.5" customHeight="1">
      <c r="A10" s="17" t="s">
        <v>115</v>
      </c>
      <c r="B10" s="18" t="s">
        <v>119</v>
      </c>
      <c r="C10" s="75">
        <v>7661209.247568175</v>
      </c>
      <c r="D10" s="76">
        <v>94.53116553594296</v>
      </c>
      <c r="E10" s="187">
        <v>101.80930520961789</v>
      </c>
      <c r="F10" s="76">
        <v>12.412998566857974</v>
      </c>
      <c r="G10" s="76">
        <v>-0.677311758945825</v>
      </c>
      <c r="H10" s="110" t="s">
        <v>128</v>
      </c>
      <c r="I10" s="5"/>
      <c r="J10" s="71"/>
      <c r="K10" s="71"/>
      <c r="L10" s="71"/>
      <c r="M10" s="71"/>
    </row>
    <row r="11" spans="1:13" ht="15.75">
      <c r="A11" s="17" t="s">
        <v>17</v>
      </c>
      <c r="B11" s="18" t="s">
        <v>18</v>
      </c>
      <c r="C11" s="75">
        <v>6939289.943443116</v>
      </c>
      <c r="D11" s="76">
        <v>107.2207480118486</v>
      </c>
      <c r="E11" s="187">
        <v>100.68364565805174</v>
      </c>
      <c r="F11" s="76">
        <v>11.243315949151647</v>
      </c>
      <c r="G11" s="76">
        <v>0.7221351048837081</v>
      </c>
      <c r="H11" s="110" t="s">
        <v>19</v>
      </c>
      <c r="I11" s="5"/>
      <c r="J11" s="71"/>
      <c r="K11" s="71"/>
      <c r="L11" s="71"/>
      <c r="M11" s="71"/>
    </row>
    <row r="12" spans="1:13" ht="64.5" customHeight="1">
      <c r="A12" s="17" t="s">
        <v>116</v>
      </c>
      <c r="B12" s="18" t="s">
        <v>120</v>
      </c>
      <c r="C12" s="75">
        <v>13752858.310677584</v>
      </c>
      <c r="D12" s="76">
        <v>88.23438878166287</v>
      </c>
      <c r="E12" s="187">
        <v>102.72452792887094</v>
      </c>
      <c r="F12" s="76">
        <v>22.282932756970425</v>
      </c>
      <c r="G12" s="76">
        <v>-2.777502292880354</v>
      </c>
      <c r="H12" s="110" t="s">
        <v>121</v>
      </c>
      <c r="I12" s="5"/>
      <c r="J12" s="71"/>
      <c r="K12" s="71"/>
      <c r="L12" s="71"/>
      <c r="M12" s="71"/>
    </row>
    <row r="13" spans="1:13" ht="15.75">
      <c r="A13" s="17" t="s">
        <v>27</v>
      </c>
      <c r="B13" s="18" t="s">
        <v>28</v>
      </c>
      <c r="C13" s="75">
        <v>2579005.006577779</v>
      </c>
      <c r="D13" s="76">
        <v>99.07079931122786</v>
      </c>
      <c r="E13" s="187">
        <v>102.22929410409094</v>
      </c>
      <c r="F13" s="76">
        <v>4.17860737333746</v>
      </c>
      <c r="G13" s="76">
        <v>-0.03681287015702167</v>
      </c>
      <c r="H13" s="110" t="s">
        <v>29</v>
      </c>
      <c r="I13" s="5"/>
      <c r="J13" s="71"/>
      <c r="K13" s="71"/>
      <c r="L13" s="71"/>
      <c r="M13" s="71"/>
    </row>
    <row r="14" spans="1:13" ht="15.75">
      <c r="A14" s="17" t="s">
        <v>30</v>
      </c>
      <c r="B14" s="100" t="s">
        <v>130</v>
      </c>
      <c r="C14" s="75">
        <v>2075785.1082103</v>
      </c>
      <c r="D14" s="76">
        <v>107.7565382127279</v>
      </c>
      <c r="E14" s="187">
        <v>103.31140360817119</v>
      </c>
      <c r="F14" s="76">
        <v>3.363270306381263</v>
      </c>
      <c r="G14" s="76">
        <v>0.22501809065829276</v>
      </c>
      <c r="H14" s="110" t="s">
        <v>129</v>
      </c>
      <c r="I14" s="5"/>
      <c r="J14" s="71"/>
      <c r="K14" s="71"/>
      <c r="L14" s="71"/>
      <c r="M14" s="71"/>
    </row>
    <row r="15" spans="1:13" ht="15.75">
      <c r="A15" s="17" t="s">
        <v>31</v>
      </c>
      <c r="B15" s="100" t="s">
        <v>32</v>
      </c>
      <c r="C15" s="75">
        <v>3787970.508244247</v>
      </c>
      <c r="D15" s="76">
        <v>93.4711029875177</v>
      </c>
      <c r="E15" s="187">
        <v>101.95242933798822</v>
      </c>
      <c r="F15" s="76">
        <v>6.137421779082884</v>
      </c>
      <c r="G15" s="76">
        <v>-0.4037666649049313</v>
      </c>
      <c r="H15" s="108" t="s">
        <v>33</v>
      </c>
      <c r="I15" s="5"/>
      <c r="J15" s="71"/>
      <c r="K15" s="71"/>
      <c r="L15" s="71"/>
      <c r="M15" s="71"/>
    </row>
    <row r="16" spans="1:13" ht="47.25">
      <c r="A16" s="17" t="s">
        <v>118</v>
      </c>
      <c r="B16" s="100" t="s">
        <v>122</v>
      </c>
      <c r="C16" s="75">
        <v>1664543.9936661017</v>
      </c>
      <c r="D16" s="76">
        <v>88.35288570882012</v>
      </c>
      <c r="E16" s="187">
        <v>103.80525198209412</v>
      </c>
      <c r="F16" s="76">
        <v>2.6969609548790108</v>
      </c>
      <c r="G16" s="76">
        <v>-0.32887627830865834</v>
      </c>
      <c r="H16" s="108" t="s">
        <v>123</v>
      </c>
      <c r="I16" s="5"/>
      <c r="J16" s="71"/>
      <c r="K16" s="71"/>
      <c r="L16" s="71"/>
      <c r="M16" s="71"/>
    </row>
    <row r="17" spans="1:13" ht="30" customHeight="1">
      <c r="A17" s="17" t="s">
        <v>106</v>
      </c>
      <c r="B17" s="100" t="s">
        <v>114</v>
      </c>
      <c r="C17" s="75">
        <v>6410917.905559462</v>
      </c>
      <c r="D17" s="76">
        <v>96.6810122087079</v>
      </c>
      <c r="E17" s="187">
        <v>104.40671471998724</v>
      </c>
      <c r="F17" s="76">
        <v>10.387226376725533</v>
      </c>
      <c r="G17" s="76">
        <v>-0.3279557510572161</v>
      </c>
      <c r="H17" s="108" t="s">
        <v>108</v>
      </c>
      <c r="I17" s="5"/>
      <c r="J17" s="71"/>
      <c r="K17" s="71"/>
      <c r="L17" s="71"/>
      <c r="M17" s="71"/>
    </row>
    <row r="18" spans="1:13" ht="63">
      <c r="A18" s="17" t="s">
        <v>117</v>
      </c>
      <c r="B18" s="100" t="s">
        <v>131</v>
      </c>
      <c r="C18" s="75">
        <v>953296.5383956147</v>
      </c>
      <c r="D18" s="76">
        <v>100.50106446941899</v>
      </c>
      <c r="E18" s="187">
        <v>103.91712117395602</v>
      </c>
      <c r="F18" s="76">
        <v>1.54456929480833</v>
      </c>
      <c r="G18" s="76">
        <v>0.007115785612901826</v>
      </c>
      <c r="H18" s="108" t="s">
        <v>124</v>
      </c>
      <c r="I18" s="5"/>
      <c r="J18" s="71"/>
      <c r="K18" s="71"/>
      <c r="L18" s="71"/>
      <c r="M18" s="71"/>
    </row>
    <row r="19" spans="1:13" s="3" customFormat="1" ht="15.75">
      <c r="A19" s="21"/>
      <c r="B19" s="22" t="s">
        <v>126</v>
      </c>
      <c r="C19" s="77">
        <v>7074411.67</v>
      </c>
      <c r="D19" s="78">
        <v>88.76431017339874</v>
      </c>
      <c r="E19" s="188">
        <v>103.94150766778343</v>
      </c>
      <c r="F19" s="78">
        <v>11.4622455911836</v>
      </c>
      <c r="G19" s="78">
        <v>-1.3403606682039282</v>
      </c>
      <c r="H19" s="111" t="s">
        <v>55</v>
      </c>
      <c r="I19" s="5"/>
      <c r="J19" s="71"/>
      <c r="K19" s="71"/>
      <c r="L19" s="71"/>
      <c r="M19" s="71"/>
    </row>
    <row r="20" spans="1:13" s="144" customFormat="1" ht="15.75">
      <c r="A20" s="141"/>
      <c r="B20" s="24" t="s">
        <v>125</v>
      </c>
      <c r="C20" s="142">
        <v>7620898.8</v>
      </c>
      <c r="D20" s="143">
        <v>95.00171944663235</v>
      </c>
      <c r="E20" s="187">
        <v>103.95285693182845</v>
      </c>
      <c r="F20" s="143">
        <v>12.347685962577915</v>
      </c>
      <c r="G20" s="143">
        <v>-0.6000921261573697</v>
      </c>
      <c r="H20" s="112" t="s">
        <v>107</v>
      </c>
      <c r="I20" s="138"/>
      <c r="J20" s="139"/>
      <c r="K20" s="139"/>
      <c r="L20" s="139"/>
      <c r="M20" s="139"/>
    </row>
    <row r="21" spans="1:13" s="140" customFormat="1" ht="15.75">
      <c r="A21" s="137"/>
      <c r="B21" s="145" t="s">
        <v>56</v>
      </c>
      <c r="C21" s="146">
        <v>61719247.0159723</v>
      </c>
      <c r="D21" s="147">
        <v>90.26471772237771</v>
      </c>
      <c r="E21" s="189">
        <v>106.38039113758006</v>
      </c>
      <c r="F21" s="148">
        <v>100</v>
      </c>
      <c r="G21" s="148">
        <v>-9.735280721803532</v>
      </c>
      <c r="H21" s="149" t="s">
        <v>57</v>
      </c>
      <c r="I21" s="138"/>
      <c r="J21" s="139"/>
      <c r="K21" s="139"/>
      <c r="L21" s="139"/>
      <c r="M21" s="139"/>
    </row>
    <row r="22" spans="1:9" ht="15.75">
      <c r="A22" s="13"/>
      <c r="B22" s="178" t="s">
        <v>58</v>
      </c>
      <c r="C22" s="178"/>
      <c r="D22" s="178"/>
      <c r="E22" s="178"/>
      <c r="F22" s="178"/>
      <c r="G22" s="178"/>
      <c r="H22" s="179"/>
      <c r="I22" s="5"/>
    </row>
    <row r="23" spans="1:13" s="3" customFormat="1" ht="15.75">
      <c r="A23" s="25"/>
      <c r="B23" s="26" t="s">
        <v>59</v>
      </c>
      <c r="C23" s="15">
        <v>55351259.951878764</v>
      </c>
      <c r="D23" s="23">
        <v>93.19610213523943</v>
      </c>
      <c r="E23" s="186">
        <v>104.01748943392508</v>
      </c>
      <c r="F23" s="16">
        <v>89.68233189486975</v>
      </c>
      <c r="G23" s="16">
        <v>-6.044218765383554</v>
      </c>
      <c r="H23" s="113" t="s">
        <v>60</v>
      </c>
      <c r="I23" s="5"/>
      <c r="J23" s="71"/>
      <c r="K23" s="71"/>
      <c r="L23" s="71"/>
      <c r="M23" s="71"/>
    </row>
    <row r="24" spans="1:13" ht="15.75">
      <c r="A24" s="13"/>
      <c r="B24" s="27" t="s">
        <v>61</v>
      </c>
      <c r="C24" s="19">
        <v>47122247.849227585</v>
      </c>
      <c r="D24" s="20">
        <v>91.95384848242747</v>
      </c>
      <c r="E24" s="187">
        <v>103.6509296674054</v>
      </c>
      <c r="F24" s="20">
        <v>76.3493563637172</v>
      </c>
      <c r="G24" s="20">
        <v>-6.1891368841159515</v>
      </c>
      <c r="H24" s="114" t="s">
        <v>62</v>
      </c>
      <c r="I24" s="5"/>
      <c r="J24" s="71"/>
      <c r="K24" s="71"/>
      <c r="L24" s="71"/>
      <c r="M24" s="71"/>
    </row>
    <row r="25" spans="1:13" ht="49.5" customHeight="1">
      <c r="A25" s="13"/>
      <c r="B25" s="28" t="s">
        <v>63</v>
      </c>
      <c r="C25" s="19">
        <v>8229012.102651181</v>
      </c>
      <c r="D25" s="20">
        <v>101.2163491893975</v>
      </c>
      <c r="E25" s="187">
        <v>106.16750448830096</v>
      </c>
      <c r="F25" s="20">
        <v>13.332975531152538</v>
      </c>
      <c r="G25" s="20">
        <v>0.1449181187323978</v>
      </c>
      <c r="H25" s="115" t="s">
        <v>110</v>
      </c>
      <c r="I25" s="5"/>
      <c r="J25" s="71"/>
      <c r="K25" s="71"/>
      <c r="L25" s="71"/>
      <c r="M25" s="71"/>
    </row>
    <row r="26" spans="1:13" s="3" customFormat="1" ht="15.75">
      <c r="A26" s="25"/>
      <c r="B26" s="26" t="s">
        <v>64</v>
      </c>
      <c r="C26" s="15">
        <v>19694025.173404835</v>
      </c>
      <c r="D26" s="23" t="s">
        <v>112</v>
      </c>
      <c r="E26" s="190" t="s">
        <v>112</v>
      </c>
      <c r="F26" s="16">
        <v>31.909048028904543</v>
      </c>
      <c r="G26" s="16">
        <v>-2.47381813679585</v>
      </c>
      <c r="H26" s="116" t="s">
        <v>65</v>
      </c>
      <c r="I26" s="5"/>
      <c r="J26" s="71"/>
      <c r="K26" s="71"/>
      <c r="L26" s="71"/>
      <c r="M26" s="71"/>
    </row>
    <row r="27" spans="1:13" ht="15.75">
      <c r="A27" s="13"/>
      <c r="B27" s="27" t="s">
        <v>66</v>
      </c>
      <c r="C27" s="19">
        <v>19068440.17340483</v>
      </c>
      <c r="D27" s="20">
        <v>106.72175461854083</v>
      </c>
      <c r="E27" s="187">
        <v>99.52064454071031</v>
      </c>
      <c r="F27" s="20">
        <v>30.895451735615175</v>
      </c>
      <c r="G27" s="20">
        <v>1.8772381607812445</v>
      </c>
      <c r="H27" s="114" t="s">
        <v>67</v>
      </c>
      <c r="I27" s="5"/>
      <c r="J27" s="71"/>
      <c r="K27" s="71"/>
      <c r="L27" s="71"/>
      <c r="M27" s="71"/>
    </row>
    <row r="28" spans="1:13" ht="15.75">
      <c r="A28" s="13"/>
      <c r="B28" s="27" t="s">
        <v>68</v>
      </c>
      <c r="C28" s="19">
        <v>625585</v>
      </c>
      <c r="D28" s="23" t="s">
        <v>112</v>
      </c>
      <c r="E28" s="190" t="s">
        <v>112</v>
      </c>
      <c r="F28" s="20">
        <v>1.0135962932893674</v>
      </c>
      <c r="G28" s="20">
        <v>-4.351056297577094</v>
      </c>
      <c r="H28" s="117" t="s">
        <v>69</v>
      </c>
      <c r="I28" s="5"/>
      <c r="J28" s="71"/>
      <c r="K28" s="71"/>
      <c r="L28" s="71"/>
      <c r="M28" s="71"/>
    </row>
    <row r="29" spans="1:13" s="3" customFormat="1" ht="15.75">
      <c r="A29" s="25"/>
      <c r="B29" s="26" t="s">
        <v>70</v>
      </c>
      <c r="C29" s="15">
        <v>-13326038.32832282</v>
      </c>
      <c r="D29" s="23" t="s">
        <v>112</v>
      </c>
      <c r="E29" s="190" t="s">
        <v>112</v>
      </c>
      <c r="F29" s="16">
        <v>-21.59138189886565</v>
      </c>
      <c r="G29" s="16">
        <v>-1.2172427033731275</v>
      </c>
      <c r="H29" s="113" t="s">
        <v>71</v>
      </c>
      <c r="I29" s="5"/>
      <c r="J29" s="71"/>
      <c r="K29" s="71"/>
      <c r="L29" s="71"/>
      <c r="M29" s="71"/>
    </row>
    <row r="30" spans="1:13" ht="15.75">
      <c r="A30" s="13"/>
      <c r="B30" s="27" t="s">
        <v>72</v>
      </c>
      <c r="C30" s="19">
        <v>13025407.003783233</v>
      </c>
      <c r="D30" s="20">
        <v>79.40133656464006</v>
      </c>
      <c r="E30" s="187">
        <v>99.81288163727558</v>
      </c>
      <c r="F30" s="20">
        <v>21.104286966450502</v>
      </c>
      <c r="G30" s="20">
        <v>-5.267140841448175</v>
      </c>
      <c r="H30" s="118" t="s">
        <v>73</v>
      </c>
      <c r="I30" s="5"/>
      <c r="J30" s="71"/>
      <c r="K30" s="71"/>
      <c r="L30" s="71"/>
      <c r="M30" s="71"/>
    </row>
    <row r="31" spans="1:13" ht="16.5" thickBot="1">
      <c r="A31" s="29"/>
      <c r="B31" s="30" t="s">
        <v>74</v>
      </c>
      <c r="C31" s="31">
        <v>26351445.332106054</v>
      </c>
      <c r="D31" s="32">
        <v>91.52710877297866</v>
      </c>
      <c r="E31" s="191">
        <v>93.7132979766223</v>
      </c>
      <c r="F31" s="32">
        <v>42.69566886531615</v>
      </c>
      <c r="G31" s="32">
        <v>-4.049898138075047</v>
      </c>
      <c r="H31" s="119" t="s">
        <v>75</v>
      </c>
      <c r="I31" s="5"/>
      <c r="J31" s="71"/>
      <c r="K31" s="71"/>
      <c r="L31" s="71"/>
      <c r="M31" s="71"/>
    </row>
    <row r="32" spans="3:7" ht="15.75">
      <c r="C32" s="4"/>
      <c r="F32" s="8"/>
      <c r="G32" s="8"/>
    </row>
    <row r="33" spans="1:8" ht="15.75">
      <c r="A33" s="171" t="s">
        <v>76</v>
      </c>
      <c r="B33" s="171"/>
      <c r="C33" s="171"/>
      <c r="D33" s="171"/>
      <c r="E33" s="171"/>
      <c r="F33" s="171"/>
      <c r="G33" s="171"/>
      <c r="H33" s="171"/>
    </row>
    <row r="34" spans="1:8" ht="15.75">
      <c r="A34" s="172" t="s">
        <v>77</v>
      </c>
      <c r="B34" s="172"/>
      <c r="C34" s="172"/>
      <c r="D34" s="172"/>
      <c r="E34" s="172"/>
      <c r="F34" s="172"/>
      <c r="G34" s="172"/>
      <c r="H34" s="172"/>
    </row>
    <row r="35" ht="15.75">
      <c r="C35" s="4"/>
    </row>
    <row r="36" spans="3:7" ht="15.75">
      <c r="C36" s="4"/>
      <c r="G36" s="8"/>
    </row>
    <row r="37" ht="15.75">
      <c r="C37" s="4"/>
    </row>
    <row r="38" ht="15.75">
      <c r="C38" s="4"/>
    </row>
  </sheetData>
  <sheetProtection/>
  <mergeCells count="8">
    <mergeCell ref="A33:H33"/>
    <mergeCell ref="A34:H34"/>
    <mergeCell ref="B2:H2"/>
    <mergeCell ref="B3:H3"/>
    <mergeCell ref="B4:H4"/>
    <mergeCell ref="A6:A8"/>
    <mergeCell ref="B7:H7"/>
    <mergeCell ref="B22:H2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7"/>
  <sheetViews>
    <sheetView tabSelected="1" zoomScale="60" zoomScaleNormal="60" workbookViewId="0" topLeftCell="A1">
      <pane xSplit="1" ySplit="6" topLeftCell="B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4" sqref="B4:H4"/>
    </sheetView>
  </sheetViews>
  <sheetFormatPr defaultColWidth="9.140625" defaultRowHeight="12.75"/>
  <cols>
    <col min="1" max="1" width="9.57421875" style="1" customWidth="1"/>
    <col min="2" max="2" width="59.57421875" style="93" customWidth="1"/>
    <col min="3" max="5" width="17.28125" style="1" customWidth="1"/>
    <col min="6" max="7" width="16.00390625" style="1" customWidth="1"/>
    <col min="8" max="8" width="67.57421875" style="93" customWidth="1"/>
    <col min="9" max="16384" width="9.140625" style="1" customWidth="1"/>
  </cols>
  <sheetData>
    <row r="1" ht="15.75">
      <c r="H1" s="89"/>
    </row>
    <row r="2" spans="2:8" ht="15.75">
      <c r="B2" s="173" t="s">
        <v>141</v>
      </c>
      <c r="C2" s="173"/>
      <c r="D2" s="173"/>
      <c r="E2" s="173"/>
      <c r="F2" s="173"/>
      <c r="G2" s="173"/>
      <c r="H2" s="173"/>
    </row>
    <row r="3" spans="2:8" ht="15.75">
      <c r="B3" s="174" t="s">
        <v>156</v>
      </c>
      <c r="C3" s="174"/>
      <c r="D3" s="174"/>
      <c r="E3" s="174"/>
      <c r="F3" s="174"/>
      <c r="G3" s="174"/>
      <c r="H3" s="174"/>
    </row>
    <row r="4" spans="2:8" ht="15.75">
      <c r="B4" s="175"/>
      <c r="C4" s="175"/>
      <c r="D4" s="175"/>
      <c r="E4" s="175"/>
      <c r="F4" s="175"/>
      <c r="G4" s="175"/>
      <c r="H4" s="175"/>
    </row>
    <row r="5" spans="2:8" ht="16.5" thickBot="1">
      <c r="B5" s="97"/>
      <c r="C5" s="10"/>
      <c r="D5" s="10"/>
      <c r="E5" s="10"/>
      <c r="F5" s="10"/>
      <c r="G5" s="10"/>
      <c r="H5" s="97"/>
    </row>
    <row r="6" spans="1:8" ht="141.75">
      <c r="A6" s="176"/>
      <c r="B6" s="98"/>
      <c r="C6" s="62" t="s">
        <v>135</v>
      </c>
      <c r="D6" s="62" t="s">
        <v>143</v>
      </c>
      <c r="E6" s="62" t="s">
        <v>155</v>
      </c>
      <c r="F6" s="62" t="s">
        <v>136</v>
      </c>
      <c r="G6" s="62" t="s">
        <v>137</v>
      </c>
      <c r="H6" s="106"/>
    </row>
    <row r="7" spans="1:8" ht="15.75">
      <c r="A7" s="177"/>
      <c r="B7" s="178" t="s">
        <v>0</v>
      </c>
      <c r="C7" s="178"/>
      <c r="D7" s="178"/>
      <c r="E7" s="178"/>
      <c r="F7" s="178"/>
      <c r="G7" s="178"/>
      <c r="H7" s="179"/>
    </row>
    <row r="8" spans="1:9" s="3" customFormat="1" ht="15.75">
      <c r="A8" s="177"/>
      <c r="B8" s="99" t="s">
        <v>1</v>
      </c>
      <c r="C8" s="72">
        <v>131158284.03362837</v>
      </c>
      <c r="D8" s="73">
        <v>92.30794875384326</v>
      </c>
      <c r="E8" s="186">
        <v>105.11719644033172</v>
      </c>
      <c r="F8" s="74">
        <v>87.41900176629915</v>
      </c>
      <c r="G8" s="74">
        <v>-6.668839019161276</v>
      </c>
      <c r="H8" s="120" t="s">
        <v>2</v>
      </c>
      <c r="I8" s="88"/>
    </row>
    <row r="9" spans="1:9" ht="15.75">
      <c r="A9" s="17" t="s">
        <v>3</v>
      </c>
      <c r="B9" s="100" t="s">
        <v>4</v>
      </c>
      <c r="C9" s="75">
        <v>13040115.91666782</v>
      </c>
      <c r="D9" s="76">
        <v>76.44518164756163</v>
      </c>
      <c r="E9" s="187">
        <v>125.66602034945635</v>
      </c>
      <c r="F9" s="76">
        <v>8.691436646576218</v>
      </c>
      <c r="G9" s="76">
        <v>-2.0552015047770316</v>
      </c>
      <c r="H9" s="110" t="s">
        <v>5</v>
      </c>
      <c r="I9" s="88"/>
    </row>
    <row r="10" spans="1:9" ht="79.5" customHeight="1">
      <c r="A10" s="17" t="s">
        <v>115</v>
      </c>
      <c r="B10" s="100" t="s">
        <v>119</v>
      </c>
      <c r="C10" s="75">
        <v>20966948.32510473</v>
      </c>
      <c r="D10" s="76">
        <v>93.65210287052926</v>
      </c>
      <c r="E10" s="187">
        <v>102.095524421854</v>
      </c>
      <c r="F10" s="76">
        <v>13.974791650951182</v>
      </c>
      <c r="G10" s="76">
        <v>-0.8947506940306927</v>
      </c>
      <c r="H10" s="110" t="s">
        <v>128</v>
      </c>
      <c r="I10" s="88"/>
    </row>
    <row r="11" spans="1:9" ht="15.75">
      <c r="A11" s="17" t="s">
        <v>17</v>
      </c>
      <c r="B11" s="100" t="s">
        <v>18</v>
      </c>
      <c r="C11" s="75">
        <v>15860267.069336526</v>
      </c>
      <c r="D11" s="76">
        <v>101.69915623253951</v>
      </c>
      <c r="E11" s="187">
        <v>101.14232448992884</v>
      </c>
      <c r="F11" s="76">
        <v>10.571110510967168</v>
      </c>
      <c r="G11" s="76">
        <v>0.1684048928286094</v>
      </c>
      <c r="H11" s="110" t="s">
        <v>19</v>
      </c>
      <c r="I11" s="88"/>
    </row>
    <row r="12" spans="1:9" ht="65.25" customHeight="1">
      <c r="A12" s="17" t="s">
        <v>116</v>
      </c>
      <c r="B12" s="100" t="s">
        <v>120</v>
      </c>
      <c r="C12" s="75">
        <v>30576472.557855055</v>
      </c>
      <c r="D12" s="76">
        <v>88.80333759386228</v>
      </c>
      <c r="E12" s="187">
        <v>103.50307547650229</v>
      </c>
      <c r="F12" s="76">
        <v>20.379686485201294</v>
      </c>
      <c r="G12" s="76">
        <v>-2.3941678746887</v>
      </c>
      <c r="H12" s="110" t="s">
        <v>121</v>
      </c>
      <c r="I12" s="88"/>
    </row>
    <row r="13" spans="1:9" ht="15.75">
      <c r="A13" s="17" t="s">
        <v>27</v>
      </c>
      <c r="B13" s="100" t="s">
        <v>28</v>
      </c>
      <c r="C13" s="75">
        <v>7835306.379392592</v>
      </c>
      <c r="D13" s="76">
        <v>99.72074163949401</v>
      </c>
      <c r="E13" s="187">
        <v>102.97123735131453</v>
      </c>
      <c r="F13" s="76">
        <v>5.222351506550642</v>
      </c>
      <c r="G13" s="76">
        <v>-0.013696888252156252</v>
      </c>
      <c r="H13" s="110" t="s">
        <v>29</v>
      </c>
      <c r="I13" s="88"/>
    </row>
    <row r="14" spans="1:9" ht="15.75">
      <c r="A14" s="17" t="s">
        <v>30</v>
      </c>
      <c r="B14" s="100" t="s">
        <v>130</v>
      </c>
      <c r="C14" s="75">
        <v>5986870.946756872</v>
      </c>
      <c r="D14" s="76">
        <v>103.10026671848284</v>
      </c>
      <c r="E14" s="187">
        <v>104.09198324664331</v>
      </c>
      <c r="F14" s="76">
        <v>3.9903410274486015</v>
      </c>
      <c r="G14" s="76">
        <v>0.11116883626995805</v>
      </c>
      <c r="H14" s="110" t="s">
        <v>129</v>
      </c>
      <c r="I14" s="88"/>
    </row>
    <row r="15" spans="1:9" ht="15.75">
      <c r="A15" s="17" t="s">
        <v>31</v>
      </c>
      <c r="B15" s="100" t="s">
        <v>32</v>
      </c>
      <c r="C15" s="75">
        <v>11148955.425901651</v>
      </c>
      <c r="D15" s="76">
        <v>95.45928703165838</v>
      </c>
      <c r="E15" s="187">
        <v>102.16708424211038</v>
      </c>
      <c r="F15" s="76">
        <v>7.430949262948548</v>
      </c>
      <c r="G15" s="76">
        <v>-0.33364930150023875</v>
      </c>
      <c r="H15" s="110" t="s">
        <v>33</v>
      </c>
      <c r="I15" s="88"/>
    </row>
    <row r="16" spans="1:9" ht="47.25">
      <c r="A16" s="17" t="s">
        <v>118</v>
      </c>
      <c r="B16" s="100" t="s">
        <v>122</v>
      </c>
      <c r="C16" s="75">
        <v>4577009.544315049</v>
      </c>
      <c r="D16" s="76">
        <v>83.81292606163603</v>
      </c>
      <c r="E16" s="187">
        <v>105.35043466006535</v>
      </c>
      <c r="F16" s="76">
        <v>3.050646845427294</v>
      </c>
      <c r="G16" s="76">
        <v>-0.5393417133561134</v>
      </c>
      <c r="H16" s="110" t="s">
        <v>123</v>
      </c>
      <c r="I16" s="88"/>
    </row>
    <row r="17" spans="1:9" ht="52.5" customHeight="1">
      <c r="A17" s="17" t="s">
        <v>106</v>
      </c>
      <c r="B17" s="100" t="s">
        <v>114</v>
      </c>
      <c r="C17" s="75">
        <v>18007068.929411054</v>
      </c>
      <c r="D17" s="76">
        <v>94.79935186762225</v>
      </c>
      <c r="E17" s="187">
        <v>105.85052103672032</v>
      </c>
      <c r="F17" s="76">
        <v>12.001986776088412</v>
      </c>
      <c r="G17" s="76">
        <v>-0.5998785133479727</v>
      </c>
      <c r="H17" s="110" t="s">
        <v>108</v>
      </c>
      <c r="I17" s="88"/>
    </row>
    <row r="18" spans="1:9" ht="78.75">
      <c r="A18" s="17" t="s">
        <v>117</v>
      </c>
      <c r="B18" s="100" t="s">
        <v>131</v>
      </c>
      <c r="C18" s="75">
        <v>3159268.938887008</v>
      </c>
      <c r="D18" s="76">
        <v>94.26004642448032</v>
      </c>
      <c r="E18" s="187">
        <v>105.04010900576262</v>
      </c>
      <c r="F18" s="76">
        <v>2.105701054139791</v>
      </c>
      <c r="G18" s="76">
        <v>-0.11772625830693895</v>
      </c>
      <c r="H18" s="110" t="s">
        <v>124</v>
      </c>
      <c r="I18" s="88"/>
    </row>
    <row r="19" spans="1:9" s="3" customFormat="1" ht="15.75">
      <c r="A19" s="21"/>
      <c r="B19" s="96" t="s">
        <v>126</v>
      </c>
      <c r="C19" s="77">
        <v>18875783.369999997</v>
      </c>
      <c r="D19" s="78">
        <v>87.9587151056397</v>
      </c>
      <c r="E19" s="188">
        <v>105.06007255631833</v>
      </c>
      <c r="F19" s="78">
        <v>12.58099823370083</v>
      </c>
      <c r="G19" s="78">
        <v>-1.5809655988517735</v>
      </c>
      <c r="H19" s="121" t="s">
        <v>55</v>
      </c>
      <c r="I19" s="88"/>
    </row>
    <row r="20" spans="1:9" ht="15.75">
      <c r="A20" s="21"/>
      <c r="B20" s="101" t="s">
        <v>125</v>
      </c>
      <c r="C20" s="75">
        <v>20030688.6</v>
      </c>
      <c r="D20" s="76">
        <v>93.1449618367229</v>
      </c>
      <c r="E20" s="187">
        <v>104.36569159403915</v>
      </c>
      <c r="F20" s="76">
        <v>13.35076022841702</v>
      </c>
      <c r="G20" s="76">
        <v>-0.9079246525826254</v>
      </c>
      <c r="H20" s="122" t="s">
        <v>107</v>
      </c>
      <c r="I20" s="88"/>
    </row>
    <row r="21" spans="1:9" s="140" customFormat="1" ht="15.75">
      <c r="A21" s="151"/>
      <c r="B21" s="145" t="s">
        <v>56</v>
      </c>
      <c r="C21" s="146">
        <v>150034067.40362838</v>
      </c>
      <c r="D21" s="147">
        <v>91.75019473920871</v>
      </c>
      <c r="E21" s="189">
        <v>105.11000626971997</v>
      </c>
      <c r="F21" s="148">
        <v>99.99999999999997</v>
      </c>
      <c r="G21" s="148">
        <v>-8.24980461801305</v>
      </c>
      <c r="H21" s="149" t="s">
        <v>57</v>
      </c>
      <c r="I21" s="150"/>
    </row>
    <row r="22" spans="1:9" ht="15.75">
      <c r="A22" s="13"/>
      <c r="B22" s="178" t="s">
        <v>58</v>
      </c>
      <c r="C22" s="178"/>
      <c r="D22" s="178"/>
      <c r="E22" s="178"/>
      <c r="F22" s="178"/>
      <c r="G22" s="178"/>
      <c r="H22" s="179"/>
      <c r="I22" s="88"/>
    </row>
    <row r="23" spans="1:9" s="3" customFormat="1" ht="15.75">
      <c r="A23" s="25"/>
      <c r="B23" s="102" t="s">
        <v>59</v>
      </c>
      <c r="C23" s="15">
        <v>142813986.2025469</v>
      </c>
      <c r="D23" s="23">
        <v>92.02278124872363</v>
      </c>
      <c r="E23" s="186">
        <v>103.82135930812777</v>
      </c>
      <c r="F23" s="16">
        <v>95.18770548181054</v>
      </c>
      <c r="G23" s="16">
        <v>-7.664809259208569</v>
      </c>
      <c r="H23" s="123" t="s">
        <v>60</v>
      </c>
      <c r="I23" s="88"/>
    </row>
    <row r="24" spans="1:9" ht="15.75">
      <c r="A24" s="13"/>
      <c r="B24" s="103" t="s">
        <v>61</v>
      </c>
      <c r="C24" s="19">
        <v>118251822.06334528</v>
      </c>
      <c r="D24" s="20">
        <v>90.97862413849788</v>
      </c>
      <c r="E24" s="187">
        <v>103.21766247513725</v>
      </c>
      <c r="F24" s="20">
        <v>78.81664751860585</v>
      </c>
      <c r="G24" s="20">
        <v>-7.302110621732037</v>
      </c>
      <c r="H24" s="124" t="s">
        <v>62</v>
      </c>
      <c r="I24" s="88"/>
    </row>
    <row r="25" spans="1:9" ht="49.5" customHeight="1">
      <c r="A25" s="13"/>
      <c r="B25" s="104" t="s">
        <v>63</v>
      </c>
      <c r="C25" s="19">
        <v>24562164.139201596</v>
      </c>
      <c r="D25" s="20">
        <v>97.60459178535258</v>
      </c>
      <c r="E25" s="187">
        <v>106.82949383072373</v>
      </c>
      <c r="F25" s="20">
        <v>16.37105796320469</v>
      </c>
      <c r="G25" s="20">
        <v>-0.36269863747653197</v>
      </c>
      <c r="H25" s="125" t="s">
        <v>110</v>
      </c>
      <c r="I25" s="88"/>
    </row>
    <row r="26" spans="1:9" s="3" customFormat="1" ht="15.75">
      <c r="A26" s="25"/>
      <c r="B26" s="102" t="s">
        <v>64</v>
      </c>
      <c r="C26" s="15">
        <v>39946125.702089</v>
      </c>
      <c r="D26" s="23" t="s">
        <v>112</v>
      </c>
      <c r="E26" s="190" t="s">
        <v>112</v>
      </c>
      <c r="F26" s="16">
        <v>26.62470293828438</v>
      </c>
      <c r="G26" s="16">
        <v>-1.8786746258059233</v>
      </c>
      <c r="H26" s="126" t="s">
        <v>65</v>
      </c>
      <c r="I26" s="88"/>
    </row>
    <row r="27" spans="1:9" ht="15.75">
      <c r="A27" s="13"/>
      <c r="B27" s="103" t="s">
        <v>66</v>
      </c>
      <c r="C27" s="19">
        <v>41073311.8524414</v>
      </c>
      <c r="D27" s="20">
        <v>99.21788711593443</v>
      </c>
      <c r="E27" s="187">
        <v>98.89272168248819</v>
      </c>
      <c r="F27" s="20">
        <v>27.37599037553527</v>
      </c>
      <c r="G27" s="20">
        <v>-0.21042781275693914</v>
      </c>
      <c r="H27" s="124" t="s">
        <v>67</v>
      </c>
      <c r="I27" s="88"/>
    </row>
    <row r="28" spans="1:9" ht="15.75">
      <c r="A28" s="13"/>
      <c r="B28" s="103" t="s">
        <v>68</v>
      </c>
      <c r="C28" s="19">
        <v>-1127186.1999999904</v>
      </c>
      <c r="D28" s="23" t="s">
        <v>112</v>
      </c>
      <c r="E28" s="190" t="s">
        <v>112</v>
      </c>
      <c r="F28" s="20">
        <v>-0.7512874372508925</v>
      </c>
      <c r="G28" s="20">
        <v>-1.668246813048984</v>
      </c>
      <c r="H28" s="127" t="s">
        <v>69</v>
      </c>
      <c r="I28" s="88"/>
    </row>
    <row r="29" spans="1:9" s="3" customFormat="1" ht="15.75">
      <c r="A29" s="25"/>
      <c r="B29" s="102" t="s">
        <v>70</v>
      </c>
      <c r="C29" s="15">
        <v>-32726045.093469463</v>
      </c>
      <c r="D29" s="23" t="s">
        <v>112</v>
      </c>
      <c r="E29" s="190" t="s">
        <v>112</v>
      </c>
      <c r="F29" s="16">
        <v>-21.81240944793451</v>
      </c>
      <c r="G29" s="16">
        <v>1.293680277110088</v>
      </c>
      <c r="H29" s="123" t="s">
        <v>71</v>
      </c>
      <c r="I29" s="88"/>
    </row>
    <row r="30" spans="1:9" ht="15.75">
      <c r="A30" s="13"/>
      <c r="B30" s="103" t="s">
        <v>72</v>
      </c>
      <c r="C30" s="19">
        <v>40171706.83705052</v>
      </c>
      <c r="D30" s="20">
        <v>82.67898153701574</v>
      </c>
      <c r="E30" s="187">
        <v>101.09349826760356</v>
      </c>
      <c r="F30" s="20">
        <v>26.7750568469085</v>
      </c>
      <c r="G30" s="20">
        <v>-5.351019622017974</v>
      </c>
      <c r="H30" s="128" t="s">
        <v>73</v>
      </c>
      <c r="I30" s="88"/>
    </row>
    <row r="31" spans="1:9" ht="16.5" thickBot="1">
      <c r="A31" s="29"/>
      <c r="B31" s="105" t="s">
        <v>74</v>
      </c>
      <c r="C31" s="31">
        <v>72897751.93051998</v>
      </c>
      <c r="D31" s="32">
        <v>87.94148699357324</v>
      </c>
      <c r="E31" s="191">
        <v>96.69408096529418</v>
      </c>
      <c r="F31" s="32">
        <v>48.58746629484301</v>
      </c>
      <c r="G31" s="32">
        <v>-6.644699899128062</v>
      </c>
      <c r="H31" s="129" t="s">
        <v>75</v>
      </c>
      <c r="I31" s="88"/>
    </row>
    <row r="32" spans="3:7" ht="15.75">
      <c r="C32" s="4"/>
      <c r="F32" s="8"/>
      <c r="G32" s="8"/>
    </row>
    <row r="33" spans="1:8" ht="15.75">
      <c r="A33" s="171" t="s">
        <v>76</v>
      </c>
      <c r="B33" s="171"/>
      <c r="C33" s="171"/>
      <c r="D33" s="171"/>
      <c r="E33" s="171"/>
      <c r="F33" s="171"/>
      <c r="G33" s="171"/>
      <c r="H33" s="171"/>
    </row>
    <row r="34" spans="1:8" ht="15.75">
      <c r="A34" s="172" t="s">
        <v>77</v>
      </c>
      <c r="B34" s="172"/>
      <c r="C34" s="172"/>
      <c r="D34" s="172"/>
      <c r="E34" s="172"/>
      <c r="F34" s="172"/>
      <c r="G34" s="172"/>
      <c r="H34" s="172"/>
    </row>
    <row r="35" ht="15.75">
      <c r="C35" s="4"/>
    </row>
    <row r="36" spans="3:7" ht="15.75">
      <c r="C36" s="4"/>
      <c r="G36" s="8"/>
    </row>
    <row r="37" ht="15.75">
      <c r="C37" s="4"/>
    </row>
  </sheetData>
  <sheetProtection/>
  <mergeCells count="8">
    <mergeCell ref="A33:H33"/>
    <mergeCell ref="A34:H34"/>
    <mergeCell ref="B2:H2"/>
    <mergeCell ref="B3:H3"/>
    <mergeCell ref="B4:H4"/>
    <mergeCell ref="A6:A8"/>
    <mergeCell ref="B7:H7"/>
    <mergeCell ref="B22:H2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8"/>
  <sheetViews>
    <sheetView zoomScalePageLayoutView="0" workbookViewId="0" topLeftCell="A1">
      <pane xSplit="2" ySplit="6" topLeftCell="C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4" sqref="A4:F4"/>
    </sheetView>
  </sheetViews>
  <sheetFormatPr defaultColWidth="9.140625" defaultRowHeight="12.75"/>
  <cols>
    <col min="1" max="1" width="2.8515625" style="1" customWidth="1"/>
    <col min="2" max="2" width="65.28125" style="93" customWidth="1"/>
    <col min="3" max="3" width="16.7109375" style="1" customWidth="1"/>
    <col min="4" max="4" width="19.7109375" style="1" customWidth="1"/>
    <col min="5" max="5" width="21.7109375" style="1" customWidth="1"/>
    <col min="6" max="6" width="60.8515625" style="93" customWidth="1"/>
    <col min="7" max="7" width="9.8515625" style="1" bestFit="1" customWidth="1"/>
    <col min="8" max="9" width="12.00390625" style="1" bestFit="1" customWidth="1"/>
    <col min="10" max="16384" width="9.140625" style="1" customWidth="1"/>
  </cols>
  <sheetData>
    <row r="1" ht="15.75">
      <c r="F1" s="89"/>
    </row>
    <row r="2" spans="1:6" ht="15.75">
      <c r="A2" s="180" t="s">
        <v>144</v>
      </c>
      <c r="B2" s="180"/>
      <c r="C2" s="180"/>
      <c r="D2" s="180"/>
      <c r="E2" s="180"/>
      <c r="F2" s="180"/>
    </row>
    <row r="3" spans="1:6" ht="15.75">
      <c r="A3" s="181" t="s">
        <v>153</v>
      </c>
      <c r="B3" s="181"/>
      <c r="C3" s="181"/>
      <c r="D3" s="181"/>
      <c r="E3" s="181"/>
      <c r="F3" s="181"/>
    </row>
    <row r="4" spans="1:6" ht="15.75">
      <c r="A4" s="180"/>
      <c r="B4" s="180"/>
      <c r="C4" s="180"/>
      <c r="D4" s="180"/>
      <c r="E4" s="180"/>
      <c r="F4" s="180"/>
    </row>
    <row r="5" spans="1:6" ht="16.5" thickBot="1">
      <c r="A5" s="2"/>
      <c r="B5" s="90"/>
      <c r="C5" s="2"/>
      <c r="D5" s="2"/>
      <c r="E5" s="2"/>
      <c r="F5" s="90"/>
    </row>
    <row r="6" spans="1:7" ht="110.25">
      <c r="A6" s="176"/>
      <c r="B6" s="182"/>
      <c r="C6" s="63" t="s">
        <v>138</v>
      </c>
      <c r="D6" s="63" t="s">
        <v>139</v>
      </c>
      <c r="E6" s="63" t="s">
        <v>145</v>
      </c>
      <c r="F6" s="91"/>
      <c r="G6" s="6"/>
    </row>
    <row r="7" spans="1:10" ht="15.75">
      <c r="A7" s="17" t="s">
        <v>3</v>
      </c>
      <c r="B7" s="94" t="s">
        <v>4</v>
      </c>
      <c r="C7" s="67">
        <v>8819958.78362992</v>
      </c>
      <c r="D7" s="67">
        <v>6497366.304604501</v>
      </c>
      <c r="E7" s="68">
        <v>67.81789936423405</v>
      </c>
      <c r="F7" s="130" t="s">
        <v>5</v>
      </c>
      <c r="G7" s="84"/>
      <c r="H7" s="84"/>
      <c r="I7" s="4"/>
      <c r="J7" s="4"/>
    </row>
    <row r="8" spans="1:10" ht="15.75">
      <c r="A8" s="17" t="s">
        <v>6</v>
      </c>
      <c r="B8" s="94" t="s">
        <v>7</v>
      </c>
      <c r="C8" s="67">
        <v>217466.6611499789</v>
      </c>
      <c r="D8" s="67">
        <v>189446.53507905718</v>
      </c>
      <c r="E8" s="68">
        <v>119.46828380818492</v>
      </c>
      <c r="F8" s="130" t="s">
        <v>8</v>
      </c>
      <c r="G8" s="84"/>
      <c r="H8" s="84"/>
      <c r="I8" s="4"/>
      <c r="J8" s="4"/>
    </row>
    <row r="9" spans="1:10" ht="15.75">
      <c r="A9" s="17" t="s">
        <v>9</v>
      </c>
      <c r="B9" s="94" t="s">
        <v>10</v>
      </c>
      <c r="C9" s="67">
        <v>6277399.291136961</v>
      </c>
      <c r="D9" s="67">
        <v>6090905.146184107</v>
      </c>
      <c r="E9" s="68">
        <v>92.33122921817018</v>
      </c>
      <c r="F9" s="130" t="s">
        <v>11</v>
      </c>
      <c r="G9" s="84"/>
      <c r="H9" s="84"/>
      <c r="I9" s="4"/>
      <c r="J9" s="4"/>
    </row>
    <row r="10" spans="1:10" ht="51" customHeight="1">
      <c r="A10" s="17" t="s">
        <v>12</v>
      </c>
      <c r="B10" s="94" t="s">
        <v>13</v>
      </c>
      <c r="C10" s="67">
        <v>719267.5254647711</v>
      </c>
      <c r="D10" s="67">
        <v>803723.4194612316</v>
      </c>
      <c r="E10" s="68">
        <v>110.52515880027205</v>
      </c>
      <c r="F10" s="130" t="s">
        <v>132</v>
      </c>
      <c r="G10" s="84"/>
      <c r="H10" s="84"/>
      <c r="I10" s="4"/>
      <c r="J10" s="4"/>
    </row>
    <row r="11" spans="1:10" ht="31.5">
      <c r="A11" s="17" t="s">
        <v>14</v>
      </c>
      <c r="B11" s="94" t="s">
        <v>15</v>
      </c>
      <c r="C11" s="67">
        <v>447075.7698164638</v>
      </c>
      <c r="D11" s="67">
        <v>440982.880758053</v>
      </c>
      <c r="E11" s="68">
        <v>92.2867568998744</v>
      </c>
      <c r="F11" s="130" t="s">
        <v>16</v>
      </c>
      <c r="G11" s="84"/>
      <c r="H11" s="84"/>
      <c r="I11" s="4"/>
      <c r="J11" s="4"/>
    </row>
    <row r="12" spans="1:10" ht="15.75">
      <c r="A12" s="17" t="s">
        <v>17</v>
      </c>
      <c r="B12" s="94" t="s">
        <v>18</v>
      </c>
      <c r="C12" s="67">
        <v>6939289.943443116</v>
      </c>
      <c r="D12" s="67">
        <v>6892171.909438776</v>
      </c>
      <c r="E12" s="68">
        <v>107.2207480118486</v>
      </c>
      <c r="F12" s="130" t="s">
        <v>19</v>
      </c>
      <c r="G12" s="84"/>
      <c r="H12" s="84"/>
      <c r="I12" s="4"/>
      <c r="J12" s="4"/>
    </row>
    <row r="13" spans="1:10" ht="47.25">
      <c r="A13" s="17" t="s">
        <v>20</v>
      </c>
      <c r="B13" s="94" t="s">
        <v>21</v>
      </c>
      <c r="C13" s="67">
        <v>10823723.50998376</v>
      </c>
      <c r="D13" s="67">
        <v>10435717.671211228</v>
      </c>
      <c r="E13" s="68">
        <v>90.08648755034302</v>
      </c>
      <c r="F13" s="130" t="s">
        <v>22</v>
      </c>
      <c r="G13" s="84"/>
      <c r="H13" s="84"/>
      <c r="I13" s="4"/>
      <c r="J13" s="4"/>
    </row>
    <row r="14" spans="1:10" ht="15.75">
      <c r="A14" s="17" t="s">
        <v>23</v>
      </c>
      <c r="B14" s="94" t="s">
        <v>24</v>
      </c>
      <c r="C14" s="67">
        <v>2470960.485095498</v>
      </c>
      <c r="D14" s="67">
        <v>2510195.3185359193</v>
      </c>
      <c r="E14" s="68">
        <v>85.65580468426779</v>
      </c>
      <c r="F14" s="130" t="s">
        <v>25</v>
      </c>
      <c r="G14" s="84"/>
      <c r="H14" s="84"/>
      <c r="I14" s="4"/>
      <c r="J14" s="4"/>
    </row>
    <row r="15" spans="1:10" ht="31.5">
      <c r="A15" s="17" t="s">
        <v>26</v>
      </c>
      <c r="B15" s="94" t="s">
        <v>109</v>
      </c>
      <c r="C15" s="67">
        <v>458174.31559832837</v>
      </c>
      <c r="D15" s="67">
        <v>442182.90902437794</v>
      </c>
      <c r="E15" s="68">
        <v>67.13365813167431</v>
      </c>
      <c r="F15" s="130" t="s">
        <v>113</v>
      </c>
      <c r="G15" s="84"/>
      <c r="H15" s="84"/>
      <c r="I15" s="4"/>
      <c r="J15" s="4"/>
    </row>
    <row r="16" spans="1:10" ht="15.75">
      <c r="A16" s="17" t="s">
        <v>27</v>
      </c>
      <c r="B16" s="94" t="s">
        <v>28</v>
      </c>
      <c r="C16" s="67">
        <v>2579005.006577779</v>
      </c>
      <c r="D16" s="67">
        <v>2522765.1517888885</v>
      </c>
      <c r="E16" s="68">
        <v>99.07079931122786</v>
      </c>
      <c r="F16" s="130" t="s">
        <v>29</v>
      </c>
      <c r="G16" s="84"/>
      <c r="H16" s="84"/>
      <c r="I16" s="4"/>
      <c r="J16" s="4"/>
    </row>
    <row r="17" spans="1:10" ht="15.75">
      <c r="A17" s="17" t="s">
        <v>30</v>
      </c>
      <c r="B17" s="94" t="s">
        <v>130</v>
      </c>
      <c r="C17" s="67">
        <v>2075785.1082103</v>
      </c>
      <c r="D17" s="67">
        <v>2009250.7077758068</v>
      </c>
      <c r="E17" s="68">
        <v>107.7565382127279</v>
      </c>
      <c r="F17" s="130" t="s">
        <v>129</v>
      </c>
      <c r="G17" s="84"/>
      <c r="H17" s="84"/>
      <c r="I17" s="4"/>
      <c r="J17" s="4"/>
    </row>
    <row r="18" spans="1:10" ht="15.75">
      <c r="A18" s="17" t="s">
        <v>31</v>
      </c>
      <c r="B18" s="94" t="s">
        <v>32</v>
      </c>
      <c r="C18" s="67">
        <v>3787970.508244247</v>
      </c>
      <c r="D18" s="67">
        <v>3715429.3750927043</v>
      </c>
      <c r="E18" s="68">
        <v>93.4711029875177</v>
      </c>
      <c r="F18" s="130" t="s">
        <v>33</v>
      </c>
      <c r="G18" s="84"/>
      <c r="H18" s="84"/>
      <c r="I18" s="4"/>
      <c r="J18" s="4"/>
    </row>
    <row r="19" spans="1:10" ht="31.5" customHeight="1">
      <c r="A19" s="17" t="s">
        <v>34</v>
      </c>
      <c r="B19" s="94" t="s">
        <v>35</v>
      </c>
      <c r="C19" s="67">
        <v>891189.8582205935</v>
      </c>
      <c r="D19" s="67">
        <v>858873.5826851297</v>
      </c>
      <c r="E19" s="68">
        <v>93.28682092118132</v>
      </c>
      <c r="F19" s="130" t="s">
        <v>36</v>
      </c>
      <c r="G19" s="84"/>
      <c r="H19" s="84"/>
      <c r="I19" s="4"/>
      <c r="J19" s="4"/>
    </row>
    <row r="20" spans="1:10" ht="31.5">
      <c r="A20" s="17" t="s">
        <v>37</v>
      </c>
      <c r="B20" s="94" t="s">
        <v>38</v>
      </c>
      <c r="C20" s="67">
        <v>773354.1354455083</v>
      </c>
      <c r="D20" s="67">
        <v>744652.2138258477</v>
      </c>
      <c r="E20" s="68">
        <v>83.27300905419087</v>
      </c>
      <c r="F20" s="130" t="s">
        <v>39</v>
      </c>
      <c r="G20" s="84"/>
      <c r="H20" s="84"/>
      <c r="I20" s="4"/>
      <c r="J20" s="4"/>
    </row>
    <row r="21" spans="1:10" ht="31.5">
      <c r="A21" s="17" t="s">
        <v>40</v>
      </c>
      <c r="B21" s="94" t="s">
        <v>41</v>
      </c>
      <c r="C21" s="67">
        <v>1872168.7114404743</v>
      </c>
      <c r="D21" s="67">
        <v>1713943.1406350029</v>
      </c>
      <c r="E21" s="68">
        <v>100.42301976939159</v>
      </c>
      <c r="F21" s="130" t="s">
        <v>42</v>
      </c>
      <c r="G21" s="84"/>
      <c r="H21" s="84"/>
      <c r="I21" s="4"/>
      <c r="J21" s="4"/>
    </row>
    <row r="22" spans="1:10" ht="15.75">
      <c r="A22" s="17" t="s">
        <v>43</v>
      </c>
      <c r="B22" s="94" t="s">
        <v>44</v>
      </c>
      <c r="C22" s="67">
        <v>2155020.527135165</v>
      </c>
      <c r="D22" s="67">
        <v>2146624.921177619</v>
      </c>
      <c r="E22" s="68">
        <v>83.34039380325514</v>
      </c>
      <c r="F22" s="130" t="s">
        <v>45</v>
      </c>
      <c r="G22" s="84"/>
      <c r="H22" s="84"/>
      <c r="I22" s="4"/>
      <c r="J22" s="4"/>
    </row>
    <row r="23" spans="1:10" ht="15.75">
      <c r="A23" s="17" t="s">
        <v>46</v>
      </c>
      <c r="B23" s="94" t="s">
        <v>47</v>
      </c>
      <c r="C23" s="67">
        <v>2383728.6669838224</v>
      </c>
      <c r="D23" s="67">
        <v>2279762.9722144245</v>
      </c>
      <c r="E23" s="68">
        <v>110.20433627835884</v>
      </c>
      <c r="F23" s="130" t="s">
        <v>48</v>
      </c>
      <c r="G23" s="84"/>
      <c r="H23" s="84"/>
      <c r="I23" s="4"/>
      <c r="J23" s="4"/>
    </row>
    <row r="24" spans="1:10" ht="15.75">
      <c r="A24" s="17" t="s">
        <v>49</v>
      </c>
      <c r="B24" s="94" t="s">
        <v>133</v>
      </c>
      <c r="C24" s="67">
        <v>215349.65250410588</v>
      </c>
      <c r="D24" s="67">
        <v>208126.46785245568</v>
      </c>
      <c r="E24" s="68">
        <v>89.6620593206285</v>
      </c>
      <c r="F24" s="130" t="s">
        <v>127</v>
      </c>
      <c r="G24" s="84"/>
      <c r="H24" s="84"/>
      <c r="I24" s="4"/>
      <c r="J24" s="4"/>
    </row>
    <row r="25" spans="1:10" ht="15.75">
      <c r="A25" s="17" t="s">
        <v>50</v>
      </c>
      <c r="B25" s="94" t="s">
        <v>51</v>
      </c>
      <c r="C25" s="67">
        <v>700058.7200915088</v>
      </c>
      <c r="D25" s="67">
        <v>672641.3911158876</v>
      </c>
      <c r="E25" s="68">
        <v>107.108497742006</v>
      </c>
      <c r="F25" s="130" t="s">
        <v>52</v>
      </c>
      <c r="G25" s="84"/>
      <c r="H25" s="84"/>
      <c r="I25" s="4"/>
      <c r="J25" s="4"/>
    </row>
    <row r="26" spans="1:10" ht="47.25">
      <c r="A26" s="17" t="s">
        <v>53</v>
      </c>
      <c r="B26" s="94" t="s">
        <v>134</v>
      </c>
      <c r="C26" s="67">
        <v>37888.165799999995</v>
      </c>
      <c r="D26" s="67">
        <v>36594.484816958146</v>
      </c>
      <c r="E26" s="68">
        <v>69.48482959574001</v>
      </c>
      <c r="F26" s="130" t="s">
        <v>54</v>
      </c>
      <c r="G26" s="84"/>
      <c r="H26" s="84"/>
      <c r="I26" s="4"/>
      <c r="J26" s="4"/>
    </row>
    <row r="27" spans="1:10" s="3" customFormat="1" ht="15.75">
      <c r="A27" s="33"/>
      <c r="B27" s="95" t="s">
        <v>78</v>
      </c>
      <c r="C27" s="69">
        <f>SUM(C7:C26)</f>
        <v>54644835.3459723</v>
      </c>
      <c r="D27" s="69">
        <f>SUM(D7:D26)</f>
        <v>51211356.50327799</v>
      </c>
      <c r="E27" s="70">
        <v>90.46795710207512</v>
      </c>
      <c r="F27" s="131" t="s">
        <v>79</v>
      </c>
      <c r="G27" s="84"/>
      <c r="H27" s="84"/>
      <c r="I27" s="4"/>
      <c r="J27" s="4"/>
    </row>
    <row r="28" spans="1:10" s="3" customFormat="1" ht="15.75" customHeight="1">
      <c r="A28" s="34"/>
      <c r="B28" s="96" t="s">
        <v>126</v>
      </c>
      <c r="C28" s="69">
        <v>7074411.67</v>
      </c>
      <c r="D28" s="69">
        <v>6806146.869267231</v>
      </c>
      <c r="E28" s="70">
        <v>88.76431017339874</v>
      </c>
      <c r="F28" s="121" t="s">
        <v>55</v>
      </c>
      <c r="G28" s="86"/>
      <c r="H28" s="4"/>
      <c r="I28" s="4"/>
      <c r="J28" s="4"/>
    </row>
    <row r="29" spans="1:10" s="7" customFormat="1" ht="16.5" thickBot="1">
      <c r="A29" s="152"/>
      <c r="B29" s="153" t="s">
        <v>56</v>
      </c>
      <c r="C29" s="154">
        <f>+C27+C28</f>
        <v>61719247.0159723</v>
      </c>
      <c r="D29" s="154">
        <f>+D27+D28</f>
        <v>58017503.37254522</v>
      </c>
      <c r="E29" s="155">
        <v>90.26472068255195</v>
      </c>
      <c r="F29" s="156" t="s">
        <v>57</v>
      </c>
      <c r="G29" s="87"/>
      <c r="H29" s="4"/>
      <c r="I29" s="4"/>
      <c r="J29" s="4"/>
    </row>
    <row r="30" spans="2:6" s="6" customFormat="1" ht="15.75">
      <c r="B30" s="92"/>
      <c r="F30" s="92"/>
    </row>
    <row r="31" spans="1:7" s="6" customFormat="1" ht="15.75">
      <c r="A31" s="183" t="s">
        <v>76</v>
      </c>
      <c r="B31" s="183"/>
      <c r="C31" s="183"/>
      <c r="D31" s="183"/>
      <c r="E31" s="183"/>
      <c r="F31" s="183"/>
      <c r="G31" s="183"/>
    </row>
    <row r="32" spans="1:7" ht="15.75">
      <c r="A32" s="172" t="s">
        <v>77</v>
      </c>
      <c r="B32" s="172"/>
      <c r="C32" s="172"/>
      <c r="D32" s="172"/>
      <c r="E32" s="172"/>
      <c r="F32" s="172"/>
      <c r="G32" s="172"/>
    </row>
    <row r="33" ht="15.75">
      <c r="E33" s="4"/>
    </row>
    <row r="34" spans="3:4" ht="15.75">
      <c r="C34" s="4"/>
      <c r="D34" s="4"/>
    </row>
    <row r="35" spans="3:4" ht="15.75">
      <c r="C35" s="4"/>
      <c r="D35" s="4"/>
    </row>
    <row r="36" spans="3:4" ht="15.75">
      <c r="C36" s="4"/>
      <c r="D36" s="4"/>
    </row>
    <row r="37" spans="3:4" ht="15.75">
      <c r="C37" s="4"/>
      <c r="D37" s="4"/>
    </row>
    <row r="38" spans="3:4" ht="15.75">
      <c r="C38" s="4"/>
      <c r="D38" s="4"/>
    </row>
  </sheetData>
  <sheetProtection/>
  <mergeCells count="6">
    <mergeCell ref="A2:F2"/>
    <mergeCell ref="A3:F3"/>
    <mergeCell ref="A4:F4"/>
    <mergeCell ref="A6:B6"/>
    <mergeCell ref="A31:G31"/>
    <mergeCell ref="A32:G3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3"/>
  <sheetViews>
    <sheetView zoomScaleSheetLayoutView="70" zoomScalePageLayoutView="0" workbookViewId="0" topLeftCell="A1">
      <pane xSplit="2" ySplit="6" topLeftCell="C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4" sqref="A4:F4"/>
    </sheetView>
  </sheetViews>
  <sheetFormatPr defaultColWidth="9.140625" defaultRowHeight="12.75"/>
  <cols>
    <col min="1" max="1" width="4.7109375" style="1" customWidth="1"/>
    <col min="2" max="2" width="60.8515625" style="93" customWidth="1"/>
    <col min="3" max="5" width="24.57421875" style="1" customWidth="1"/>
    <col min="6" max="6" width="60.8515625" style="93" customWidth="1"/>
    <col min="7" max="16384" width="9.140625" style="1" customWidth="1"/>
  </cols>
  <sheetData>
    <row r="1" ht="15.75">
      <c r="F1" s="89"/>
    </row>
    <row r="2" spans="1:6" ht="15.75">
      <c r="A2" s="180" t="s">
        <v>146</v>
      </c>
      <c r="B2" s="180"/>
      <c r="C2" s="180"/>
      <c r="D2" s="180"/>
      <c r="E2" s="180"/>
      <c r="F2" s="180"/>
    </row>
    <row r="3" spans="1:6" ht="15.75">
      <c r="A3" s="181" t="s">
        <v>152</v>
      </c>
      <c r="B3" s="181"/>
      <c r="C3" s="181"/>
      <c r="D3" s="181"/>
      <c r="E3" s="181"/>
      <c r="F3" s="181"/>
    </row>
    <row r="4" spans="1:6" ht="15.75">
      <c r="A4" s="180"/>
      <c r="B4" s="180"/>
      <c r="C4" s="180"/>
      <c r="D4" s="180"/>
      <c r="E4" s="180"/>
      <c r="F4" s="180"/>
    </row>
    <row r="5" spans="1:6" ht="16.5" thickBot="1">
      <c r="A5" s="2"/>
      <c r="B5" s="107"/>
      <c r="C5" s="35"/>
      <c r="D5" s="35"/>
      <c r="E5" s="35"/>
      <c r="F5" s="90"/>
    </row>
    <row r="6" spans="1:7" ht="94.5">
      <c r="A6" s="176"/>
      <c r="B6" s="182"/>
      <c r="C6" s="63" t="s">
        <v>138</v>
      </c>
      <c r="D6" s="63" t="s">
        <v>139</v>
      </c>
      <c r="E6" s="63" t="s">
        <v>145</v>
      </c>
      <c r="F6" s="91"/>
      <c r="G6" s="6"/>
    </row>
    <row r="7" spans="1:10" ht="15.75">
      <c r="A7" s="17" t="s">
        <v>3</v>
      </c>
      <c r="B7" s="94" t="s">
        <v>4</v>
      </c>
      <c r="C7" s="67">
        <v>14561197.403960748</v>
      </c>
      <c r="D7" s="67">
        <v>12013240.312229771</v>
      </c>
      <c r="E7" s="68">
        <v>67.29999913093371</v>
      </c>
      <c r="F7" s="130" t="s">
        <v>5</v>
      </c>
      <c r="G7" s="6"/>
      <c r="H7" s="4"/>
      <c r="I7" s="4"/>
      <c r="J7" s="4"/>
    </row>
    <row r="8" spans="1:10" ht="15.75">
      <c r="A8" s="17" t="s">
        <v>6</v>
      </c>
      <c r="B8" s="94" t="s">
        <v>7</v>
      </c>
      <c r="C8" s="67">
        <v>410658.07825357956</v>
      </c>
      <c r="D8" s="67">
        <v>359140.35086077196</v>
      </c>
      <c r="E8" s="68">
        <v>119.27790027616565</v>
      </c>
      <c r="F8" s="130" t="s">
        <v>8</v>
      </c>
      <c r="G8" s="6"/>
      <c r="H8" s="4"/>
      <c r="I8" s="4"/>
      <c r="J8" s="4"/>
    </row>
    <row r="9" spans="1:10" ht="15.75">
      <c r="A9" s="17" t="s">
        <v>9</v>
      </c>
      <c r="B9" s="94" t="s">
        <v>10</v>
      </c>
      <c r="C9" s="67">
        <v>19434672.72797821</v>
      </c>
      <c r="D9" s="67">
        <v>18741246.603643406</v>
      </c>
      <c r="E9" s="68">
        <v>92.25070170978165</v>
      </c>
      <c r="F9" s="130" t="s">
        <v>11</v>
      </c>
      <c r="G9" s="6"/>
      <c r="H9" s="4"/>
      <c r="I9" s="4"/>
      <c r="J9" s="4"/>
    </row>
    <row r="10" spans="1:10" ht="33" customHeight="1">
      <c r="A10" s="17" t="s">
        <v>12</v>
      </c>
      <c r="B10" s="94" t="s">
        <v>13</v>
      </c>
      <c r="C10" s="67">
        <v>1516838.4186239538</v>
      </c>
      <c r="D10" s="67">
        <v>1695619.0283992228</v>
      </c>
      <c r="E10" s="68">
        <v>110.80000000000001</v>
      </c>
      <c r="F10" s="130" t="s">
        <v>132</v>
      </c>
      <c r="G10" s="6"/>
      <c r="H10" s="4"/>
      <c r="I10" s="4"/>
      <c r="J10" s="4"/>
    </row>
    <row r="11" spans="1:10" ht="31.5">
      <c r="A11" s="17" t="s">
        <v>14</v>
      </c>
      <c r="B11" s="94" t="s">
        <v>15</v>
      </c>
      <c r="C11" s="67">
        <v>973548.6494581617</v>
      </c>
      <c r="D11" s="67">
        <v>959294.2525941331</v>
      </c>
      <c r="E11" s="68">
        <v>92.76484575625656</v>
      </c>
      <c r="F11" s="130" t="s">
        <v>16</v>
      </c>
      <c r="G11" s="6"/>
      <c r="H11" s="4"/>
      <c r="I11" s="4"/>
      <c r="J11" s="4"/>
    </row>
    <row r="12" spans="1:10" ht="15.75">
      <c r="A12" s="17" t="s">
        <v>17</v>
      </c>
      <c r="B12" s="94" t="s">
        <v>18</v>
      </c>
      <c r="C12" s="67">
        <v>15639109.115804557</v>
      </c>
      <c r="D12" s="67">
        <v>15561302.672352893</v>
      </c>
      <c r="E12" s="68">
        <v>108.67830045580065</v>
      </c>
      <c r="F12" s="130" t="s">
        <v>19</v>
      </c>
      <c r="G12" s="6"/>
      <c r="H12" s="4"/>
      <c r="I12" s="4"/>
      <c r="J12" s="4"/>
    </row>
    <row r="13" spans="1:10" ht="48" customHeight="1">
      <c r="A13" s="17" t="s">
        <v>20</v>
      </c>
      <c r="B13" s="94" t="s">
        <v>21</v>
      </c>
      <c r="C13" s="67">
        <v>16141210.55653315</v>
      </c>
      <c r="D13" s="67">
        <v>15505485.64508468</v>
      </c>
      <c r="E13" s="68">
        <v>89.67887352993374</v>
      </c>
      <c r="F13" s="130" t="s">
        <v>22</v>
      </c>
      <c r="G13" s="6"/>
      <c r="H13" s="4"/>
      <c r="I13" s="4"/>
      <c r="J13" s="4"/>
    </row>
    <row r="14" spans="1:10" ht="15.75">
      <c r="A14" s="17" t="s">
        <v>23</v>
      </c>
      <c r="B14" s="94" t="s">
        <v>24</v>
      </c>
      <c r="C14" s="67">
        <v>5115813.8000514805</v>
      </c>
      <c r="D14" s="67">
        <v>5247562.561434185</v>
      </c>
      <c r="E14" s="68">
        <v>85.15904284910218</v>
      </c>
      <c r="F14" s="130" t="s">
        <v>25</v>
      </c>
      <c r="G14" s="6"/>
      <c r="H14" s="4"/>
      <c r="I14" s="4"/>
      <c r="J14" s="4"/>
    </row>
    <row r="15" spans="1:10" ht="15.75" customHeight="1">
      <c r="A15" s="17" t="s">
        <v>26</v>
      </c>
      <c r="B15" s="94" t="s">
        <v>109</v>
      </c>
      <c r="C15" s="67">
        <v>847328.7381114229</v>
      </c>
      <c r="D15" s="67">
        <v>815249.2326117556</v>
      </c>
      <c r="E15" s="68">
        <v>66.55659213604773</v>
      </c>
      <c r="F15" s="130" t="s">
        <v>113</v>
      </c>
      <c r="G15" s="6"/>
      <c r="H15" s="4"/>
      <c r="I15" s="4"/>
      <c r="J15" s="4"/>
    </row>
    <row r="16" spans="1:10" ht="15.75">
      <c r="A16" s="17" t="s">
        <v>27</v>
      </c>
      <c r="B16" s="94" t="s">
        <v>28</v>
      </c>
      <c r="C16" s="67">
        <v>3930799.736549944</v>
      </c>
      <c r="D16" s="67">
        <v>3826002.959317807</v>
      </c>
      <c r="E16" s="68">
        <v>98.88615172390308</v>
      </c>
      <c r="F16" s="130" t="s">
        <v>29</v>
      </c>
      <c r="G16" s="6"/>
      <c r="H16" s="4"/>
      <c r="I16" s="4"/>
      <c r="J16" s="4"/>
    </row>
    <row r="17" spans="1:10" ht="15.75">
      <c r="A17" s="17" t="s">
        <v>30</v>
      </c>
      <c r="B17" s="94" t="s">
        <v>130</v>
      </c>
      <c r="C17" s="67">
        <v>2627801.122337607</v>
      </c>
      <c r="D17" s="67">
        <v>2538761.1996862874</v>
      </c>
      <c r="E17" s="68">
        <v>98.6221961769425</v>
      </c>
      <c r="F17" s="130" t="s">
        <v>129</v>
      </c>
      <c r="G17" s="6"/>
      <c r="H17" s="4"/>
      <c r="I17" s="4"/>
      <c r="J17" s="4"/>
    </row>
    <row r="18" spans="1:10" ht="15.75">
      <c r="A18" s="17" t="s">
        <v>31</v>
      </c>
      <c r="B18" s="94" t="s">
        <v>32</v>
      </c>
      <c r="C18" s="67">
        <v>4810520.581548192</v>
      </c>
      <c r="D18" s="67">
        <v>4700715.484705761</v>
      </c>
      <c r="E18" s="68">
        <v>90.45541101639193</v>
      </c>
      <c r="F18" s="130" t="s">
        <v>33</v>
      </c>
      <c r="G18" s="6"/>
      <c r="H18" s="4"/>
      <c r="I18" s="4"/>
      <c r="J18" s="4"/>
    </row>
    <row r="19" spans="1:10" ht="31.5">
      <c r="A19" s="17" t="s">
        <v>34</v>
      </c>
      <c r="B19" s="94" t="s">
        <v>35</v>
      </c>
      <c r="C19" s="67">
        <v>1410851.7480329387</v>
      </c>
      <c r="D19" s="67">
        <v>1362678.6037863584</v>
      </c>
      <c r="E19" s="68">
        <v>92.90649324446284</v>
      </c>
      <c r="F19" s="130" t="s">
        <v>36</v>
      </c>
      <c r="G19" s="6"/>
      <c r="H19" s="4"/>
      <c r="I19" s="4"/>
      <c r="J19" s="4"/>
    </row>
    <row r="20" spans="1:10" ht="31.5">
      <c r="A20" s="17" t="s">
        <v>37</v>
      </c>
      <c r="B20" s="94" t="s">
        <v>38</v>
      </c>
      <c r="C20" s="67">
        <v>1482388.7578959437</v>
      </c>
      <c r="D20" s="67">
        <v>1431773.002156055</v>
      </c>
      <c r="E20" s="68">
        <v>77.80814603214561</v>
      </c>
      <c r="F20" s="130" t="s">
        <v>39</v>
      </c>
      <c r="G20" s="6"/>
      <c r="H20" s="4"/>
      <c r="I20" s="4"/>
      <c r="J20" s="4"/>
    </row>
    <row r="21" spans="1:10" ht="31.5">
      <c r="A21" s="17" t="s">
        <v>40</v>
      </c>
      <c r="B21" s="94" t="s">
        <v>41</v>
      </c>
      <c r="C21" s="67">
        <v>2821655.9328417093</v>
      </c>
      <c r="D21" s="67">
        <v>2585522.915424654</v>
      </c>
      <c r="E21" s="68">
        <v>100.26977011265532</v>
      </c>
      <c r="F21" s="130" t="s">
        <v>42</v>
      </c>
      <c r="G21" s="6"/>
      <c r="H21" s="4"/>
      <c r="I21" s="4"/>
      <c r="J21" s="4"/>
    </row>
    <row r="22" spans="1:10" ht="15.75">
      <c r="A22" s="17" t="s">
        <v>43</v>
      </c>
      <c r="B22" s="94" t="s">
        <v>44</v>
      </c>
      <c r="C22" s="67">
        <v>2949403.830056373</v>
      </c>
      <c r="D22" s="67">
        <v>2940582.083804958</v>
      </c>
      <c r="E22" s="68">
        <v>83</v>
      </c>
      <c r="F22" s="130" t="s">
        <v>45</v>
      </c>
      <c r="G22" s="6"/>
      <c r="H22" s="4"/>
      <c r="I22" s="4"/>
      <c r="J22" s="4"/>
    </row>
    <row r="23" spans="1:10" ht="15.75">
      <c r="A23" s="17" t="s">
        <v>46</v>
      </c>
      <c r="B23" s="94" t="s">
        <v>47</v>
      </c>
      <c r="C23" s="67">
        <v>3389700.1046446986</v>
      </c>
      <c r="D23" s="67">
        <v>3275072.5648741047</v>
      </c>
      <c r="E23" s="68">
        <v>109.39392842386697</v>
      </c>
      <c r="F23" s="130" t="s">
        <v>48</v>
      </c>
      <c r="G23" s="6"/>
      <c r="H23" s="4"/>
      <c r="I23" s="4"/>
      <c r="J23" s="4"/>
    </row>
    <row r="24" spans="1:10" ht="15.75">
      <c r="A24" s="17" t="s">
        <v>49</v>
      </c>
      <c r="B24" s="94" t="s">
        <v>133</v>
      </c>
      <c r="C24" s="67">
        <v>503395.2139439369</v>
      </c>
      <c r="D24" s="67">
        <v>486206.9230493272</v>
      </c>
      <c r="E24" s="68">
        <v>86.34365568719201</v>
      </c>
      <c r="F24" s="130" t="s">
        <v>127</v>
      </c>
      <c r="G24" s="6"/>
      <c r="H24" s="4"/>
      <c r="I24" s="4"/>
      <c r="J24" s="4"/>
    </row>
    <row r="25" spans="1:10" ht="15.75">
      <c r="A25" s="17" t="s">
        <v>50</v>
      </c>
      <c r="B25" s="94" t="s">
        <v>51</v>
      </c>
      <c r="C25" s="67">
        <v>1167765.0923873964</v>
      </c>
      <c r="D25" s="67">
        <v>1127892.0750274037</v>
      </c>
      <c r="E25" s="68">
        <v>107.6612596220623</v>
      </c>
      <c r="F25" s="130" t="s">
        <v>52</v>
      </c>
      <c r="G25" s="6"/>
      <c r="H25" s="4"/>
      <c r="I25" s="4"/>
      <c r="J25" s="4"/>
    </row>
    <row r="26" spans="1:10" ht="47.25">
      <c r="A26" s="17" t="s">
        <v>53</v>
      </c>
      <c r="B26" s="94" t="s">
        <v>134</v>
      </c>
      <c r="C26" s="67">
        <v>37888.165799999995</v>
      </c>
      <c r="D26" s="67">
        <v>36594.484816958146</v>
      </c>
      <c r="E26" s="68">
        <v>69.48482959574001</v>
      </c>
      <c r="F26" s="130" t="s">
        <v>54</v>
      </c>
      <c r="G26" s="6"/>
      <c r="H26" s="4"/>
      <c r="I26" s="4"/>
      <c r="J26" s="4"/>
    </row>
    <row r="27" spans="1:10" s="7" customFormat="1" ht="16.5" thickBot="1">
      <c r="A27" s="152"/>
      <c r="B27" s="157" t="s">
        <v>80</v>
      </c>
      <c r="C27" s="154">
        <f>SUM(C7:C26)</f>
        <v>99772547.77481402</v>
      </c>
      <c r="D27" s="154">
        <f>SUM(D7:D26)</f>
        <v>95209942.95586051</v>
      </c>
      <c r="E27" s="155">
        <v>90.03080147051526</v>
      </c>
      <c r="F27" s="158" t="s">
        <v>81</v>
      </c>
      <c r="G27" s="87"/>
      <c r="H27" s="4"/>
      <c r="I27" s="4"/>
      <c r="J27" s="4"/>
    </row>
    <row r="28" spans="1:7" ht="15.75">
      <c r="A28" s="6"/>
      <c r="B28" s="92"/>
      <c r="C28" s="84"/>
      <c r="D28" s="84"/>
      <c r="E28" s="85"/>
      <c r="F28" s="92"/>
      <c r="G28" s="6"/>
    </row>
    <row r="29" spans="1:7" ht="15.75">
      <c r="A29" s="183" t="s">
        <v>76</v>
      </c>
      <c r="B29" s="183"/>
      <c r="C29" s="183"/>
      <c r="D29" s="183"/>
      <c r="E29" s="183"/>
      <c r="F29" s="183"/>
      <c r="G29" s="183"/>
    </row>
    <row r="30" spans="1:7" ht="15.75">
      <c r="A30" s="184" t="s">
        <v>77</v>
      </c>
      <c r="B30" s="184"/>
      <c r="C30" s="184"/>
      <c r="D30" s="184"/>
      <c r="E30" s="184"/>
      <c r="F30" s="184"/>
      <c r="G30" s="184"/>
    </row>
    <row r="31" spans="1:7" ht="15.75">
      <c r="A31" s="6"/>
      <c r="B31" s="92"/>
      <c r="C31" s="6"/>
      <c r="D31" s="84"/>
      <c r="E31" s="6"/>
      <c r="F31" s="92"/>
      <c r="G31" s="6"/>
    </row>
    <row r="32" spans="3:5" ht="15.75">
      <c r="C32" s="4"/>
      <c r="E32" s="5"/>
    </row>
    <row r="33" spans="3:5" ht="15.75">
      <c r="C33" s="4"/>
      <c r="D33" s="4"/>
      <c r="E33" s="8"/>
    </row>
  </sheetData>
  <sheetProtection/>
  <mergeCells count="6">
    <mergeCell ref="A2:F2"/>
    <mergeCell ref="A3:F3"/>
    <mergeCell ref="A4:F4"/>
    <mergeCell ref="A6:B6"/>
    <mergeCell ref="A29:G29"/>
    <mergeCell ref="A30:G30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5"/>
  <sheetViews>
    <sheetView zoomScale="99" zoomScaleNormal="99" zoomScalePageLayoutView="0" workbookViewId="0" topLeftCell="A1">
      <pane xSplit="2" ySplit="6" topLeftCell="C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4" sqref="A4:F4"/>
    </sheetView>
  </sheetViews>
  <sheetFormatPr defaultColWidth="9.140625" defaultRowHeight="12.75"/>
  <cols>
    <col min="1" max="1" width="4.7109375" style="1" customWidth="1"/>
    <col min="2" max="2" width="61.57421875" style="93" customWidth="1"/>
    <col min="3" max="5" width="24.57421875" style="1" customWidth="1"/>
    <col min="6" max="6" width="61.421875" style="93" customWidth="1"/>
    <col min="7" max="7" width="9.140625" style="1" hidden="1" customWidth="1"/>
    <col min="8" max="16384" width="9.140625" style="1" customWidth="1"/>
  </cols>
  <sheetData>
    <row r="1" ht="15.75">
      <c r="F1" s="89"/>
    </row>
    <row r="2" spans="1:6" ht="15.75">
      <c r="A2" s="180" t="s">
        <v>149</v>
      </c>
      <c r="B2" s="180"/>
      <c r="C2" s="180"/>
      <c r="D2" s="180"/>
      <c r="E2" s="180"/>
      <c r="F2" s="180"/>
    </row>
    <row r="3" spans="1:6" ht="15.75">
      <c r="A3" s="181" t="s">
        <v>151</v>
      </c>
      <c r="B3" s="181"/>
      <c r="C3" s="181"/>
      <c r="D3" s="181"/>
      <c r="E3" s="181"/>
      <c r="F3" s="181"/>
    </row>
    <row r="4" spans="1:6" ht="15.75">
      <c r="A4" s="180"/>
      <c r="B4" s="180"/>
      <c r="C4" s="180"/>
      <c r="D4" s="180"/>
      <c r="E4" s="180"/>
      <c r="F4" s="180"/>
    </row>
    <row r="5" spans="1:6" ht="16.5" thickBot="1">
      <c r="A5" s="2"/>
      <c r="B5" s="90"/>
      <c r="C5" s="61"/>
      <c r="D5" s="61"/>
      <c r="E5" s="61"/>
      <c r="F5" s="90"/>
    </row>
    <row r="6" spans="1:7" ht="94.5">
      <c r="A6" s="176"/>
      <c r="B6" s="182"/>
      <c r="C6" s="63" t="s">
        <v>138</v>
      </c>
      <c r="D6" s="63" t="s">
        <v>139</v>
      </c>
      <c r="E6" s="63" t="s">
        <v>147</v>
      </c>
      <c r="F6" s="91"/>
      <c r="G6" s="6"/>
    </row>
    <row r="7" spans="1:10" ht="15.75">
      <c r="A7" s="17" t="s">
        <v>3</v>
      </c>
      <c r="B7" s="94" t="s">
        <v>4</v>
      </c>
      <c r="C7" s="67">
        <v>5741238.620330826</v>
      </c>
      <c r="D7" s="67">
        <v>5515874.00762527</v>
      </c>
      <c r="E7" s="68">
        <v>66.7</v>
      </c>
      <c r="F7" s="130" t="s">
        <v>5</v>
      </c>
      <c r="G7" s="6"/>
      <c r="H7" s="4"/>
      <c r="I7" s="4"/>
      <c r="J7" s="4"/>
    </row>
    <row r="8" spans="1:10" ht="15.75">
      <c r="A8" s="17" t="s">
        <v>6</v>
      </c>
      <c r="B8" s="94" t="s">
        <v>7</v>
      </c>
      <c r="C8" s="67">
        <v>193191.41710360066</v>
      </c>
      <c r="D8" s="67">
        <v>169693.81578171477</v>
      </c>
      <c r="E8" s="68">
        <v>119.06607126955164</v>
      </c>
      <c r="F8" s="130" t="s">
        <v>8</v>
      </c>
      <c r="G8" s="6"/>
      <c r="H8" s="4"/>
      <c r="I8" s="4"/>
      <c r="J8" s="4"/>
    </row>
    <row r="9" spans="1:10" ht="15.75">
      <c r="A9" s="17" t="s">
        <v>9</v>
      </c>
      <c r="B9" s="94" t="s">
        <v>10</v>
      </c>
      <c r="C9" s="67">
        <v>13157273.43684125</v>
      </c>
      <c r="D9" s="67">
        <v>12650341.457459299</v>
      </c>
      <c r="E9" s="68">
        <v>92.21197928217585</v>
      </c>
      <c r="F9" s="130" t="s">
        <v>11</v>
      </c>
      <c r="G9" s="6"/>
      <c r="H9" s="4"/>
      <c r="I9" s="4"/>
      <c r="J9" s="4"/>
    </row>
    <row r="10" spans="1:10" ht="36" customHeight="1">
      <c r="A10" s="17" t="s">
        <v>12</v>
      </c>
      <c r="B10" s="94" t="s">
        <v>13</v>
      </c>
      <c r="C10" s="67">
        <v>797570.8931591827</v>
      </c>
      <c r="D10" s="67">
        <v>891895.6089379912</v>
      </c>
      <c r="E10" s="68">
        <v>111.04884408835399</v>
      </c>
      <c r="F10" s="130" t="s">
        <v>132</v>
      </c>
      <c r="G10" s="6"/>
      <c r="H10" s="4"/>
      <c r="I10" s="4"/>
      <c r="J10" s="4"/>
    </row>
    <row r="11" spans="1:10" ht="31.5">
      <c r="A11" s="17" t="s">
        <v>14</v>
      </c>
      <c r="B11" s="94" t="s">
        <v>15</v>
      </c>
      <c r="C11" s="67">
        <v>526472.8796416979</v>
      </c>
      <c r="D11" s="67">
        <v>518311.37183608016</v>
      </c>
      <c r="E11" s="68">
        <v>93.17552435806904</v>
      </c>
      <c r="F11" s="130" t="s">
        <v>16</v>
      </c>
      <c r="G11" s="6"/>
      <c r="H11" s="4"/>
      <c r="I11" s="4"/>
      <c r="J11" s="4"/>
    </row>
    <row r="12" spans="1:10" ht="15.75">
      <c r="A12" s="17" t="s">
        <v>17</v>
      </c>
      <c r="B12" s="94" t="s">
        <v>18</v>
      </c>
      <c r="C12" s="67">
        <v>8699819.172361441</v>
      </c>
      <c r="D12" s="67">
        <v>8669130.762914117</v>
      </c>
      <c r="E12" s="68">
        <v>109.8656755506616</v>
      </c>
      <c r="F12" s="130" t="s">
        <v>19</v>
      </c>
      <c r="G12" s="6"/>
      <c r="H12" s="4"/>
      <c r="I12" s="4"/>
      <c r="J12" s="4"/>
    </row>
    <row r="13" spans="1:10" ht="47.25">
      <c r="A13" s="17" t="s">
        <v>20</v>
      </c>
      <c r="B13" s="94" t="s">
        <v>21</v>
      </c>
      <c r="C13" s="67">
        <v>5317487.046549391</v>
      </c>
      <c r="D13" s="67">
        <v>5069767.973873451</v>
      </c>
      <c r="E13" s="68">
        <v>88.85133607417957</v>
      </c>
      <c r="F13" s="130" t="s">
        <v>22</v>
      </c>
      <c r="G13" s="6"/>
      <c r="H13" s="4"/>
      <c r="I13" s="4"/>
      <c r="J13" s="4"/>
    </row>
    <row r="14" spans="1:10" ht="15.75">
      <c r="A14" s="17" t="s">
        <v>23</v>
      </c>
      <c r="B14" s="94" t="s">
        <v>24</v>
      </c>
      <c r="C14" s="67">
        <v>2644853.3149559824</v>
      </c>
      <c r="D14" s="67">
        <v>2737367.242898266</v>
      </c>
      <c r="E14" s="68">
        <v>84.70854461495884</v>
      </c>
      <c r="F14" s="130" t="s">
        <v>25</v>
      </c>
      <c r="G14" s="6"/>
      <c r="H14" s="4"/>
      <c r="I14" s="4"/>
      <c r="J14" s="4"/>
    </row>
    <row r="15" spans="1:10" ht="15.75" customHeight="1">
      <c r="A15" s="17" t="s">
        <v>26</v>
      </c>
      <c r="B15" s="94" t="s">
        <v>109</v>
      </c>
      <c r="C15" s="67">
        <v>389154.4225130945</v>
      </c>
      <c r="D15" s="67">
        <v>373066.3235873777</v>
      </c>
      <c r="E15" s="68">
        <v>65.88533359393647</v>
      </c>
      <c r="F15" s="130" t="s">
        <v>113</v>
      </c>
      <c r="G15" s="6"/>
      <c r="H15" s="4"/>
      <c r="I15" s="4"/>
      <c r="J15" s="4"/>
    </row>
    <row r="16" spans="1:10" ht="15.75">
      <c r="A16" s="17" t="s">
        <v>27</v>
      </c>
      <c r="B16" s="94" t="s">
        <v>28</v>
      </c>
      <c r="C16" s="67">
        <v>1351794.729972165</v>
      </c>
      <c r="D16" s="67">
        <v>1303237.8075289184</v>
      </c>
      <c r="E16" s="68">
        <v>98.530665692491</v>
      </c>
      <c r="F16" s="130" t="s">
        <v>29</v>
      </c>
      <c r="G16" s="6"/>
      <c r="H16" s="4"/>
      <c r="I16" s="4"/>
      <c r="J16" s="4"/>
    </row>
    <row r="17" spans="1:10" ht="15.75">
      <c r="A17" s="17" t="s">
        <v>30</v>
      </c>
      <c r="B17" s="94" t="s">
        <v>130</v>
      </c>
      <c r="C17" s="67">
        <v>552016.0141273071</v>
      </c>
      <c r="D17" s="67">
        <v>529510.4919104807</v>
      </c>
      <c r="E17" s="68">
        <v>74.62010609612038</v>
      </c>
      <c r="F17" s="130" t="s">
        <v>129</v>
      </c>
      <c r="G17" s="6"/>
      <c r="H17" s="4"/>
      <c r="I17" s="4"/>
      <c r="J17" s="4"/>
    </row>
    <row r="18" spans="1:10" ht="15.75">
      <c r="A18" s="17" t="s">
        <v>31</v>
      </c>
      <c r="B18" s="94" t="s">
        <v>32</v>
      </c>
      <c r="C18" s="67">
        <v>1022550.0733039447</v>
      </c>
      <c r="D18" s="67">
        <v>985286.1096130568</v>
      </c>
      <c r="E18" s="68">
        <v>80.64406336508597</v>
      </c>
      <c r="F18" s="130" t="s">
        <v>33</v>
      </c>
      <c r="G18" s="6"/>
      <c r="H18" s="4"/>
      <c r="I18" s="4"/>
      <c r="J18" s="4"/>
    </row>
    <row r="19" spans="1:10" ht="31.5">
      <c r="A19" s="17" t="s">
        <v>34</v>
      </c>
      <c r="B19" s="94" t="s">
        <v>35</v>
      </c>
      <c r="C19" s="67">
        <v>519661.88981234515</v>
      </c>
      <c r="D19" s="67">
        <v>503805.02110122866</v>
      </c>
      <c r="E19" s="68">
        <v>92.26522103845936</v>
      </c>
      <c r="F19" s="130" t="s">
        <v>36</v>
      </c>
      <c r="G19" s="6"/>
      <c r="H19" s="4"/>
      <c r="I19" s="4"/>
      <c r="J19" s="4"/>
    </row>
    <row r="20" spans="1:10" ht="31.5">
      <c r="A20" s="17" t="s">
        <v>37</v>
      </c>
      <c r="B20" s="94" t="s">
        <v>38</v>
      </c>
      <c r="C20" s="67">
        <v>709034.6224504354</v>
      </c>
      <c r="D20" s="67">
        <v>687120.7883302073</v>
      </c>
      <c r="E20" s="68">
        <v>72.64181637387837</v>
      </c>
      <c r="F20" s="130" t="s">
        <v>39</v>
      </c>
      <c r="G20" s="6"/>
      <c r="H20" s="4"/>
      <c r="I20" s="4"/>
      <c r="J20" s="4"/>
    </row>
    <row r="21" spans="1:10" ht="31.5">
      <c r="A21" s="17" t="s">
        <v>40</v>
      </c>
      <c r="B21" s="94" t="s">
        <v>41</v>
      </c>
      <c r="C21" s="67">
        <v>949487.2214012352</v>
      </c>
      <c r="D21" s="67">
        <v>871579.7747896509</v>
      </c>
      <c r="E21" s="68">
        <v>99.96976808858182</v>
      </c>
      <c r="F21" s="130" t="s">
        <v>42</v>
      </c>
      <c r="G21" s="6"/>
      <c r="H21" s="4"/>
      <c r="I21" s="4"/>
      <c r="J21" s="4"/>
    </row>
    <row r="22" spans="1:10" ht="15.75">
      <c r="A22" s="17" t="s">
        <v>43</v>
      </c>
      <c r="B22" s="94" t="s">
        <v>44</v>
      </c>
      <c r="C22" s="67">
        <v>794383.302921208</v>
      </c>
      <c r="D22" s="67">
        <v>793957.1626273387</v>
      </c>
      <c r="E22" s="68">
        <v>82.09344599844782</v>
      </c>
      <c r="F22" s="130" t="s">
        <v>45</v>
      </c>
      <c r="G22" s="6"/>
      <c r="H22" s="4"/>
      <c r="I22" s="4"/>
      <c r="J22" s="4"/>
    </row>
    <row r="23" spans="1:10" ht="15.75">
      <c r="A23" s="17" t="s">
        <v>46</v>
      </c>
      <c r="B23" s="94" t="s">
        <v>47</v>
      </c>
      <c r="C23" s="67">
        <v>1005971.4376608763</v>
      </c>
      <c r="D23" s="67">
        <v>995309.5926596802</v>
      </c>
      <c r="E23" s="68">
        <v>107.58185622477909</v>
      </c>
      <c r="F23" s="130" t="s">
        <v>48</v>
      </c>
      <c r="G23" s="6"/>
      <c r="H23" s="4"/>
      <c r="I23" s="4"/>
      <c r="J23" s="4"/>
    </row>
    <row r="24" spans="1:10" ht="15.75">
      <c r="A24" s="17" t="s">
        <v>49</v>
      </c>
      <c r="B24" s="94" t="s">
        <v>133</v>
      </c>
      <c r="C24" s="67">
        <v>288045.56143983104</v>
      </c>
      <c r="D24" s="67">
        <v>278080.45519687154</v>
      </c>
      <c r="E24" s="68">
        <v>84.01641398795262</v>
      </c>
      <c r="F24" s="130" t="s">
        <v>127</v>
      </c>
      <c r="G24" s="6"/>
      <c r="H24" s="4"/>
      <c r="I24" s="4"/>
      <c r="J24" s="4"/>
    </row>
    <row r="25" spans="1:10" ht="15.75">
      <c r="A25" s="17" t="s">
        <v>50</v>
      </c>
      <c r="B25" s="94" t="s">
        <v>51</v>
      </c>
      <c r="C25" s="67">
        <v>467706.37229588756</v>
      </c>
      <c r="D25" s="67">
        <v>455250.6839115161</v>
      </c>
      <c r="E25" s="68">
        <v>108.48849830828317</v>
      </c>
      <c r="F25" s="130" t="s">
        <v>52</v>
      </c>
      <c r="G25" s="6"/>
      <c r="H25" s="4"/>
      <c r="I25" s="4"/>
      <c r="J25" s="4"/>
    </row>
    <row r="26" spans="1:10" ht="47.25">
      <c r="A26" s="17" t="s">
        <v>53</v>
      </c>
      <c r="B26" s="94" t="s">
        <v>134</v>
      </c>
      <c r="C26" s="67"/>
      <c r="D26" s="67"/>
      <c r="E26" s="68"/>
      <c r="F26" s="130" t="s">
        <v>54</v>
      </c>
      <c r="G26" s="6"/>
      <c r="H26" s="4"/>
      <c r="I26" s="4"/>
      <c r="J26" s="4"/>
    </row>
    <row r="27" spans="1:10" s="7" customFormat="1" ht="16.5" thickBot="1">
      <c r="A27" s="152"/>
      <c r="B27" s="157" t="s">
        <v>82</v>
      </c>
      <c r="C27" s="154">
        <f>SUM(C7:C26)</f>
        <v>45127712.428841695</v>
      </c>
      <c r="D27" s="154">
        <f>SUM(D7:D26)</f>
        <v>43998586.45258252</v>
      </c>
      <c r="E27" s="155">
        <v>89.52727279905338</v>
      </c>
      <c r="F27" s="156" t="s">
        <v>83</v>
      </c>
      <c r="G27" s="87"/>
      <c r="H27" s="4"/>
      <c r="I27" s="4"/>
      <c r="J27" s="4"/>
    </row>
    <row r="28" spans="1:7" ht="15.75">
      <c r="A28" s="6"/>
      <c r="B28" s="92"/>
      <c r="C28" s="84"/>
      <c r="D28" s="84"/>
      <c r="E28" s="6"/>
      <c r="F28" s="92"/>
      <c r="G28" s="6"/>
    </row>
    <row r="29" spans="1:7" ht="15.75">
      <c r="A29" s="183" t="s">
        <v>76</v>
      </c>
      <c r="B29" s="183"/>
      <c r="C29" s="183"/>
      <c r="D29" s="183"/>
      <c r="E29" s="183"/>
      <c r="F29" s="183"/>
      <c r="G29" s="183"/>
    </row>
    <row r="30" spans="1:7" ht="15.75">
      <c r="A30" s="184" t="s">
        <v>77</v>
      </c>
      <c r="B30" s="184"/>
      <c r="C30" s="184"/>
      <c r="D30" s="184"/>
      <c r="E30" s="184"/>
      <c r="F30" s="184"/>
      <c r="G30" s="184"/>
    </row>
    <row r="31" spans="1:7" ht="15.75">
      <c r="A31" s="6"/>
      <c r="B31" s="92"/>
      <c r="C31" s="6"/>
      <c r="D31" s="6"/>
      <c r="E31" s="6"/>
      <c r="F31" s="92"/>
      <c r="G31" s="6"/>
    </row>
    <row r="33" spans="3:4" ht="15.75">
      <c r="C33" s="4"/>
      <c r="D33" s="4"/>
    </row>
    <row r="35" ht="15.75">
      <c r="C35" s="4"/>
    </row>
  </sheetData>
  <sheetProtection/>
  <mergeCells count="6">
    <mergeCell ref="A2:F2"/>
    <mergeCell ref="A3:F3"/>
    <mergeCell ref="A4:F4"/>
    <mergeCell ref="A6:B6"/>
    <mergeCell ref="A29:G29"/>
    <mergeCell ref="A30:G30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P34"/>
  <sheetViews>
    <sheetView zoomScale="106" zoomScaleNormal="106" zoomScaleSheetLayoutView="70" workbookViewId="0" topLeftCell="A1">
      <pane xSplit="1" ySplit="6" topLeftCell="B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4" sqref="A4"/>
    </sheetView>
  </sheetViews>
  <sheetFormatPr defaultColWidth="84.8515625" defaultRowHeight="12.75"/>
  <cols>
    <col min="1" max="1" width="48.00390625" style="36" customWidth="1"/>
    <col min="2" max="2" width="23.421875" style="36" customWidth="1"/>
    <col min="3" max="3" width="23.7109375" style="36" customWidth="1"/>
    <col min="4" max="4" width="24.421875" style="36" customWidth="1"/>
    <col min="5" max="5" width="45.57421875" style="36" customWidth="1"/>
    <col min="6" max="6" width="6.7109375" style="36" bestFit="1" customWidth="1"/>
    <col min="7" max="11" width="11.421875" style="37" customWidth="1"/>
    <col min="12" max="12" width="17.28125" style="37" bestFit="1" customWidth="1"/>
    <col min="13" max="42" width="11.421875" style="37" customWidth="1"/>
    <col min="43" max="255" width="11.421875" style="36" customWidth="1"/>
    <col min="256" max="16384" width="84.8515625" style="36" customWidth="1"/>
  </cols>
  <sheetData>
    <row r="1" ht="15.75">
      <c r="E1" s="9"/>
    </row>
    <row r="2" spans="1:42" s="40" customFormat="1" ht="15.75">
      <c r="A2" s="38" t="s">
        <v>148</v>
      </c>
      <c r="B2" s="39"/>
      <c r="C2" s="39"/>
      <c r="D2" s="39"/>
      <c r="E2" s="3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</row>
    <row r="3" spans="1:42" s="40" customFormat="1" ht="15.75">
      <c r="A3" s="162" t="s">
        <v>150</v>
      </c>
      <c r="B3" s="39"/>
      <c r="C3" s="39"/>
      <c r="D3" s="39"/>
      <c r="E3" s="39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</row>
    <row r="4" spans="1:42" s="40" customFormat="1" ht="15.75">
      <c r="A4" s="38"/>
      <c r="B4" s="39"/>
      <c r="C4" s="39"/>
      <c r="D4" s="39"/>
      <c r="E4" s="39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</row>
    <row r="5" spans="1:5" ht="16.5" thickBot="1">
      <c r="A5" s="42"/>
      <c r="B5" s="43"/>
      <c r="C5" s="43"/>
      <c r="D5" s="44"/>
      <c r="E5" s="2"/>
    </row>
    <row r="6" spans="1:6" ht="94.5">
      <c r="A6" s="45"/>
      <c r="B6" s="63" t="s">
        <v>138</v>
      </c>
      <c r="C6" s="63" t="s">
        <v>139</v>
      </c>
      <c r="D6" s="63" t="s">
        <v>145</v>
      </c>
      <c r="E6" s="46"/>
      <c r="F6" s="37"/>
    </row>
    <row r="7" spans="1:42" s="40" customFormat="1" ht="15.75">
      <c r="A7" s="47" t="s">
        <v>111</v>
      </c>
      <c r="B7" s="132">
        <f>+B8+B13+B14</f>
        <v>55351260.451878764</v>
      </c>
      <c r="C7" s="132">
        <f>+C8+C13+C14</f>
        <v>53213416.563989975</v>
      </c>
      <c r="D7" s="64">
        <v>93.19610213523943</v>
      </c>
      <c r="E7" s="163" t="s">
        <v>60</v>
      </c>
      <c r="F7" s="79"/>
      <c r="G7" s="48"/>
      <c r="H7" s="48"/>
      <c r="I7" s="48"/>
      <c r="J7" s="48"/>
      <c r="K7" s="48"/>
      <c r="L7" s="48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</row>
    <row r="8" spans="1:12" ht="29.25" customHeight="1">
      <c r="A8" s="49" t="s">
        <v>61</v>
      </c>
      <c r="B8" s="65">
        <f>+B9+B10+B11-B12</f>
        <v>47122248.349227585</v>
      </c>
      <c r="C8" s="65">
        <f>+C9+C10+C11-C12</f>
        <v>45462445.923479185</v>
      </c>
      <c r="D8" s="66">
        <v>91.95384848242747</v>
      </c>
      <c r="E8" s="164" t="s">
        <v>62</v>
      </c>
      <c r="F8" s="79"/>
      <c r="G8" s="48"/>
      <c r="H8" s="48"/>
      <c r="I8" s="48"/>
      <c r="J8" s="48"/>
      <c r="K8" s="48"/>
      <c r="L8" s="48"/>
    </row>
    <row r="9" spans="1:12" ht="15.75">
      <c r="A9" s="50" t="s">
        <v>84</v>
      </c>
      <c r="B9" s="65">
        <f>36191146.7762486+0</f>
        <v>36191146.7762486</v>
      </c>
      <c r="C9" s="65">
        <f>34782457.2573269-0</f>
        <v>34782457.2573269</v>
      </c>
      <c r="D9" s="135">
        <v>99.15141811554611</v>
      </c>
      <c r="E9" s="165" t="s">
        <v>85</v>
      </c>
      <c r="F9" s="79"/>
      <c r="G9" s="48"/>
      <c r="H9" s="48"/>
      <c r="I9" s="48"/>
      <c r="J9" s="48"/>
      <c r="K9" s="48"/>
      <c r="L9" s="48"/>
    </row>
    <row r="10" spans="1:12" ht="15.75">
      <c r="A10" s="50" t="s">
        <v>86</v>
      </c>
      <c r="B10" s="65">
        <f>11052422.6176529+0.5</f>
        <v>11052423.1176529</v>
      </c>
      <c r="C10" s="65">
        <f>10694167.9899883-0</f>
        <v>10694167.9899883</v>
      </c>
      <c r="D10" s="135">
        <v>74.67936827487421</v>
      </c>
      <c r="E10" s="165" t="s">
        <v>87</v>
      </c>
      <c r="F10" s="79"/>
      <c r="G10" s="48"/>
      <c r="H10" s="48"/>
      <c r="I10" s="48"/>
      <c r="J10" s="48"/>
      <c r="K10" s="48"/>
      <c r="L10" s="48"/>
    </row>
    <row r="11" spans="1:12" ht="31.5">
      <c r="A11" s="50" t="s">
        <v>88</v>
      </c>
      <c r="B11" s="134">
        <v>1107521.1924456523</v>
      </c>
      <c r="C11" s="134">
        <v>1165811.7815217392</v>
      </c>
      <c r="D11" s="135">
        <v>72.81412473731706</v>
      </c>
      <c r="E11" s="165" t="s">
        <v>89</v>
      </c>
      <c r="F11" s="80"/>
      <c r="G11" s="48"/>
      <c r="H11" s="48"/>
      <c r="I11" s="48"/>
      <c r="J11" s="48"/>
      <c r="K11" s="48"/>
      <c r="L11" s="48"/>
    </row>
    <row r="12" spans="1:12" ht="47.25">
      <c r="A12" s="50" t="s">
        <v>90</v>
      </c>
      <c r="B12" s="134">
        <v>1228842.7371195653</v>
      </c>
      <c r="C12" s="134">
        <v>1179991.1053577543</v>
      </c>
      <c r="D12" s="135">
        <v>75.60038789470394</v>
      </c>
      <c r="E12" s="165" t="s">
        <v>91</v>
      </c>
      <c r="F12" s="79"/>
      <c r="G12" s="48"/>
      <c r="H12" s="48"/>
      <c r="I12" s="48"/>
      <c r="J12" s="48"/>
      <c r="K12" s="48"/>
      <c r="L12" s="48"/>
    </row>
    <row r="13" spans="1:12" ht="31.5">
      <c r="A13" s="51" t="s">
        <v>92</v>
      </c>
      <c r="B13" s="134">
        <v>7517932.102651181</v>
      </c>
      <c r="C13" s="134">
        <v>7075001.839872291</v>
      </c>
      <c r="D13" s="135">
        <v>100.44998999999999</v>
      </c>
      <c r="E13" s="164" t="s">
        <v>93</v>
      </c>
      <c r="F13" s="79"/>
      <c r="G13" s="48"/>
      <c r="H13" s="48"/>
      <c r="I13" s="48"/>
      <c r="J13" s="48"/>
      <c r="K13" s="48"/>
      <c r="L13" s="48"/>
    </row>
    <row r="14" spans="1:12" ht="47.25">
      <c r="A14" s="51" t="s">
        <v>94</v>
      </c>
      <c r="B14" s="65">
        <v>711080</v>
      </c>
      <c r="C14" s="65">
        <v>675968.8006384965</v>
      </c>
      <c r="D14" s="66">
        <v>109.99999999999999</v>
      </c>
      <c r="E14" s="164" t="s">
        <v>95</v>
      </c>
      <c r="F14" s="79"/>
      <c r="G14" s="48"/>
      <c r="H14" s="48"/>
      <c r="I14" s="48"/>
      <c r="J14" s="48"/>
      <c r="K14" s="48"/>
      <c r="L14" s="48"/>
    </row>
    <row r="15" spans="1:42" s="40" customFormat="1" ht="15.75">
      <c r="A15" s="52" t="s">
        <v>64</v>
      </c>
      <c r="B15" s="132">
        <f>+B16+B20</f>
        <v>19694025.17340483</v>
      </c>
      <c r="C15" s="132">
        <f>+C16+C20</f>
        <v>19873477.55208176</v>
      </c>
      <c r="D15" s="66" t="s">
        <v>112</v>
      </c>
      <c r="E15" s="166" t="s">
        <v>96</v>
      </c>
      <c r="F15" s="79"/>
      <c r="G15" s="48"/>
      <c r="H15" s="48"/>
      <c r="I15" s="48"/>
      <c r="J15" s="48"/>
      <c r="K15" s="48"/>
      <c r="L15" s="48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</row>
    <row r="16" spans="1:12" ht="15.75">
      <c r="A16" s="49" t="s">
        <v>66</v>
      </c>
      <c r="B16" s="65">
        <f>+B17+B18+B19</f>
        <v>19068440.17340483</v>
      </c>
      <c r="C16" s="65">
        <f>+C17+C18+C19</f>
        <v>19160286.050603922</v>
      </c>
      <c r="D16" s="66">
        <v>106.73927851364071</v>
      </c>
      <c r="E16" s="164" t="s">
        <v>67</v>
      </c>
      <c r="F16" s="79"/>
      <c r="G16" s="48"/>
      <c r="H16" s="48"/>
      <c r="I16" s="48"/>
      <c r="J16" s="48"/>
      <c r="K16" s="48"/>
      <c r="L16" s="48"/>
    </row>
    <row r="17" spans="1:12" ht="15.75">
      <c r="A17" s="53" t="s">
        <v>97</v>
      </c>
      <c r="B17" s="65">
        <v>13558119.05936956</v>
      </c>
      <c r="C17" s="65">
        <v>13551343.387675721</v>
      </c>
      <c r="D17" s="66">
        <v>104.43892050868338</v>
      </c>
      <c r="E17" s="167" t="s">
        <v>19</v>
      </c>
      <c r="F17" s="79"/>
      <c r="G17" s="48"/>
      <c r="H17" s="48"/>
      <c r="I17" s="48"/>
      <c r="J17" s="48"/>
      <c r="K17" s="48"/>
      <c r="L17" s="48"/>
    </row>
    <row r="18" spans="1:12" ht="15.75">
      <c r="A18" s="53" t="s">
        <v>98</v>
      </c>
      <c r="B18" s="65">
        <v>4930221.11403527</v>
      </c>
      <c r="C18" s="65">
        <v>5005300.623386061</v>
      </c>
      <c r="D18" s="66">
        <v>115.64557463245002</v>
      </c>
      <c r="E18" s="167" t="s">
        <v>99</v>
      </c>
      <c r="F18" s="79"/>
      <c r="G18" s="48"/>
      <c r="H18" s="48"/>
      <c r="I18" s="48"/>
      <c r="J18" s="48"/>
      <c r="K18" s="48"/>
      <c r="L18" s="48"/>
    </row>
    <row r="19" spans="1:12" ht="15.75">
      <c r="A19" s="50" t="s">
        <v>100</v>
      </c>
      <c r="B19" s="65">
        <v>580100</v>
      </c>
      <c r="C19" s="65">
        <v>603642.0395421436</v>
      </c>
      <c r="D19" s="66">
        <v>93.29380311486179</v>
      </c>
      <c r="E19" s="167" t="s">
        <v>101</v>
      </c>
      <c r="F19" s="79"/>
      <c r="G19" s="48"/>
      <c r="H19" s="48"/>
      <c r="I19" s="48"/>
      <c r="J19" s="48"/>
      <c r="K19" s="48"/>
      <c r="L19" s="48"/>
    </row>
    <row r="20" spans="1:12" ht="15.75">
      <c r="A20" s="49" t="s">
        <v>68</v>
      </c>
      <c r="B20" s="65">
        <v>625585</v>
      </c>
      <c r="C20" s="65">
        <v>713191.5014778362</v>
      </c>
      <c r="D20" s="66" t="s">
        <v>112</v>
      </c>
      <c r="E20" s="164" t="s">
        <v>69</v>
      </c>
      <c r="F20" s="79"/>
      <c r="G20" s="48"/>
      <c r="H20" s="48"/>
      <c r="I20" s="48"/>
      <c r="J20" s="48"/>
      <c r="K20" s="48"/>
      <c r="L20" s="48"/>
    </row>
    <row r="21" spans="1:42" s="40" customFormat="1" ht="15.75">
      <c r="A21" s="54" t="s">
        <v>70</v>
      </c>
      <c r="B21" s="133">
        <f>+B22-B25</f>
        <v>-13326038.32832282</v>
      </c>
      <c r="C21" s="133">
        <f>+C22-C25</f>
        <v>-15069391.073335733</v>
      </c>
      <c r="D21" s="64" t="s">
        <v>112</v>
      </c>
      <c r="E21" s="168" t="s">
        <v>71</v>
      </c>
      <c r="F21" s="79"/>
      <c r="G21" s="48"/>
      <c r="H21" s="48"/>
      <c r="I21" s="48"/>
      <c r="J21" s="48"/>
      <c r="K21" s="48"/>
      <c r="L21" s="48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</row>
    <row r="22" spans="1:12" ht="15.75">
      <c r="A22" s="49" t="s">
        <v>72</v>
      </c>
      <c r="B22" s="65">
        <f>+B23+B24</f>
        <v>13025407.003783233</v>
      </c>
      <c r="C22" s="65">
        <f>+C23+C24</f>
        <v>13049825.623828933</v>
      </c>
      <c r="D22" s="66">
        <v>79.40133656464006</v>
      </c>
      <c r="E22" s="169" t="s">
        <v>73</v>
      </c>
      <c r="F22" s="37"/>
      <c r="G22" s="48"/>
      <c r="H22" s="48"/>
      <c r="I22" s="48"/>
      <c r="J22" s="48"/>
      <c r="K22" s="48"/>
      <c r="L22" s="48"/>
    </row>
    <row r="23" spans="1:12" ht="15.75">
      <c r="A23" s="53" t="s">
        <v>102</v>
      </c>
      <c r="B23" s="65">
        <v>7373368.947478884</v>
      </c>
      <c r="C23" s="65">
        <v>7421549.908527588</v>
      </c>
      <c r="D23" s="66">
        <v>83.45703306338538</v>
      </c>
      <c r="E23" s="167" t="s">
        <v>103</v>
      </c>
      <c r="F23" s="79"/>
      <c r="G23" s="48"/>
      <c r="H23" s="48"/>
      <c r="I23" s="48"/>
      <c r="J23" s="48"/>
      <c r="K23" s="48"/>
      <c r="L23" s="48"/>
    </row>
    <row r="24" spans="1:12" ht="15.75">
      <c r="A24" s="53" t="s">
        <v>104</v>
      </c>
      <c r="B24" s="65">
        <v>5652038.056304349</v>
      </c>
      <c r="C24" s="65">
        <v>5628275.715301346</v>
      </c>
      <c r="D24" s="66">
        <v>74.61971356035718</v>
      </c>
      <c r="E24" s="167" t="s">
        <v>105</v>
      </c>
      <c r="F24" s="79"/>
      <c r="G24" s="48"/>
      <c r="H24" s="48"/>
      <c r="I24" s="48"/>
      <c r="J24" s="48"/>
      <c r="K24" s="48"/>
      <c r="L24" s="48"/>
    </row>
    <row r="25" spans="1:42" s="55" customFormat="1" ht="15.75">
      <c r="A25" s="49" t="s">
        <v>74</v>
      </c>
      <c r="B25" s="65">
        <f>+B26+B27</f>
        <v>26351445.332106054</v>
      </c>
      <c r="C25" s="65">
        <f>+C26+C27</f>
        <v>28119216.697164666</v>
      </c>
      <c r="D25" s="66">
        <v>91.52710877297866</v>
      </c>
      <c r="E25" s="169" t="s">
        <v>75</v>
      </c>
      <c r="F25" s="79"/>
      <c r="G25" s="48"/>
      <c r="H25" s="48"/>
      <c r="I25" s="48"/>
      <c r="J25" s="48"/>
      <c r="K25" s="48"/>
      <c r="L25" s="48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</row>
    <row r="26" spans="1:42" s="56" customFormat="1" ht="15.75">
      <c r="A26" s="53" t="s">
        <v>102</v>
      </c>
      <c r="B26" s="65">
        <v>22616690.966562577</v>
      </c>
      <c r="C26" s="65">
        <v>24253836.50236593</v>
      </c>
      <c r="D26" s="66">
        <v>97.75256078593124</v>
      </c>
      <c r="E26" s="167" t="s">
        <v>103</v>
      </c>
      <c r="F26" s="79"/>
      <c r="G26" s="48"/>
      <c r="H26" s="48"/>
      <c r="I26" s="48"/>
      <c r="J26" s="48"/>
      <c r="K26" s="48"/>
      <c r="L26" s="48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55" customFormat="1" ht="15.75">
      <c r="A27" s="53" t="s">
        <v>104</v>
      </c>
      <c r="B27" s="65">
        <v>3734754.3655434786</v>
      </c>
      <c r="C27" s="65">
        <v>3865380.194798738</v>
      </c>
      <c r="D27" s="66">
        <v>65.3949543444562</v>
      </c>
      <c r="E27" s="167" t="s">
        <v>105</v>
      </c>
      <c r="F27" s="79"/>
      <c r="G27" s="48"/>
      <c r="H27" s="48"/>
      <c r="I27" s="48"/>
      <c r="J27" s="48"/>
      <c r="K27" s="48"/>
      <c r="L27" s="48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1:42" s="58" customFormat="1" ht="16.5" thickBot="1">
      <c r="A28" s="159" t="s">
        <v>56</v>
      </c>
      <c r="B28" s="160">
        <f>+B7+B15+B21</f>
        <v>61719247.29696078</v>
      </c>
      <c r="C28" s="160">
        <f>+C7+C15+C21</f>
        <v>58017503.042735994</v>
      </c>
      <c r="D28" s="161">
        <v>90.26471982704686</v>
      </c>
      <c r="E28" s="170" t="s">
        <v>57</v>
      </c>
      <c r="F28" s="81"/>
      <c r="G28" s="48"/>
      <c r="H28" s="48"/>
      <c r="I28" s="48"/>
      <c r="J28" s="48"/>
      <c r="K28" s="48"/>
      <c r="L28" s="48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</row>
    <row r="29" spans="1:6" ht="15.75">
      <c r="A29" s="37"/>
      <c r="B29" s="82"/>
      <c r="C29" s="136"/>
      <c r="D29" s="83"/>
      <c r="E29" s="37"/>
      <c r="F29" s="37"/>
    </row>
    <row r="30" spans="1:7" ht="15.75">
      <c r="A30" s="183" t="s">
        <v>76</v>
      </c>
      <c r="B30" s="183"/>
      <c r="C30" s="183"/>
      <c r="D30" s="183"/>
      <c r="E30" s="183"/>
      <c r="F30" s="183"/>
      <c r="G30" s="183"/>
    </row>
    <row r="31" spans="1:7" ht="15.75">
      <c r="A31" s="185" t="s">
        <v>77</v>
      </c>
      <c r="B31" s="185"/>
      <c r="C31" s="185"/>
      <c r="D31" s="185"/>
      <c r="E31" s="185"/>
      <c r="F31" s="185"/>
      <c r="G31" s="185"/>
    </row>
    <row r="32" spans="2:4" ht="15.75">
      <c r="B32" s="59"/>
      <c r="C32" s="59"/>
      <c r="D32" s="60"/>
    </row>
    <row r="33" ht="15.75">
      <c r="D33" s="60"/>
    </row>
    <row r="34" spans="2:3" ht="15.75">
      <c r="B34" s="59"/>
      <c r="C34" s="59"/>
    </row>
  </sheetData>
  <sheetProtection/>
  <mergeCells count="2">
    <mergeCell ref="A30:G30"/>
    <mergeCell ref="A31:G31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Habasescu</dc:creator>
  <cp:keywords/>
  <dc:description/>
  <cp:lastModifiedBy>Andrian Tataru</cp:lastModifiedBy>
  <cp:lastPrinted>2020-09-15T05:12:03Z</cp:lastPrinted>
  <dcterms:created xsi:type="dcterms:W3CDTF">2015-06-11T13:08:02Z</dcterms:created>
  <dcterms:modified xsi:type="dcterms:W3CDTF">2020-12-15T07:40:46Z</dcterms:modified>
  <cp:category/>
  <cp:version/>
  <cp:contentType/>
  <cp:contentStatus/>
</cp:coreProperties>
</file>