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747" firstSheet="9" activeTab="23"/>
  </bookViews>
  <sheets>
    <sheet name="2015_TOE" sheetId="1" r:id="rId1"/>
    <sheet name="2015_TJ" sheetId="2" r:id="rId2"/>
    <sheet name="2015_TEC" sheetId="3" r:id="rId3"/>
    <sheet name="2016_TOE" sheetId="4" r:id="rId4"/>
    <sheet name="2016_TJ" sheetId="5" r:id="rId5"/>
    <sheet name="2016_TEC" sheetId="6" r:id="rId6"/>
    <sheet name="2017_TOE" sheetId="7" r:id="rId7"/>
    <sheet name="2017_TJ" sheetId="8" r:id="rId8"/>
    <sheet name="2017_TEC" sheetId="9" r:id="rId9"/>
    <sheet name="2018_TOE" sheetId="10" r:id="rId10"/>
    <sheet name="2018_TJ" sheetId="11" r:id="rId11"/>
    <sheet name="2018_TEC" sheetId="12" r:id="rId12"/>
    <sheet name="2019_TOE " sheetId="13" r:id="rId13"/>
    <sheet name="2019_TJ " sheetId="14" r:id="rId14"/>
    <sheet name="2019_TEC " sheetId="15" r:id="rId15"/>
    <sheet name="2020_TOE" sheetId="16" r:id="rId16"/>
    <sheet name="Grafic1" sheetId="17" r:id="rId17"/>
    <sheet name="2020_TJ" sheetId="18" r:id="rId18"/>
    <sheet name="2020_TEC" sheetId="19" r:id="rId19"/>
    <sheet name="Grafic2" sheetId="20" r:id="rId20"/>
    <sheet name="2015-2020_TOE" sheetId="21" r:id="rId21"/>
    <sheet name="2015-2020_TJ" sheetId="22" r:id="rId22"/>
    <sheet name="2015-2020_TEC" sheetId="23" r:id="rId23"/>
    <sheet name="Grafic3" sheetId="24" r:id="rId24"/>
  </sheets>
  <externalReferences>
    <externalReference r:id="rId27"/>
    <externalReference r:id="rId28"/>
    <externalReference r:id="rId29"/>
  </externalReferences>
  <definedNames>
    <definedName name="Macro1" localSheetId="14">#REF!</definedName>
    <definedName name="Macro1" localSheetId="13">#REF!</definedName>
    <definedName name="Macro1" localSheetId="12">#REF!</definedName>
    <definedName name="Macro1" localSheetId="18">#REF!</definedName>
    <definedName name="Macro1" localSheetId="17">#REF!</definedName>
    <definedName name="Macro1" localSheetId="15">#REF!</definedName>
    <definedName name="Macro1">#REF!</definedName>
    <definedName name="Macro2" localSheetId="14">#REF!</definedName>
    <definedName name="Macro2" localSheetId="13">#REF!</definedName>
    <definedName name="Macro2" localSheetId="12">#REF!</definedName>
    <definedName name="Macro2" localSheetId="18">#REF!</definedName>
    <definedName name="Macro2" localSheetId="17">#REF!</definedName>
    <definedName name="Macro2" localSheetId="15">#REF!</definedName>
    <definedName name="Macro2">#REF!</definedName>
    <definedName name="Macro3" localSheetId="14">#REF!</definedName>
    <definedName name="Macro3" localSheetId="13">#REF!</definedName>
    <definedName name="Macro3" localSheetId="12">#REF!</definedName>
    <definedName name="Macro3" localSheetId="18">#REF!</definedName>
    <definedName name="Macro3" localSheetId="17">#REF!</definedName>
    <definedName name="Macro3" localSheetId="15">#REF!</definedName>
    <definedName name="Macro3">#REF!</definedName>
    <definedName name="Plot_Fig1">'[2]Data'!$AN$3:$AN$8</definedName>
    <definedName name="Plot_Fig2">'[2]Data'!$AN$9:$AN$14</definedName>
    <definedName name="Plot_Fig3">'[2]Data'!$AN$21:$AN$24</definedName>
    <definedName name="Plot_Fig4">'[2]Data'!$AN$25:$AN$30</definedName>
    <definedName name="Plot_Fig5">'[2]Data'!$AN$15:$AN$20</definedName>
    <definedName name="Plot_Fig6">'[2]Data'!$AN$31:$AN$34</definedName>
    <definedName name="_xlnm.Print_Titles" localSheetId="2">'2015_TEC'!$5:$7</definedName>
    <definedName name="_xlnm.Print_Titles" localSheetId="1">'2015_TJ'!$5:$7</definedName>
    <definedName name="_xlnm.Print_Titles" localSheetId="0">'2015_TOE'!$5:$7</definedName>
    <definedName name="_xlnm.Print_Titles" localSheetId="22">'2015-2020_TEC'!$5:$7</definedName>
    <definedName name="_xlnm.Print_Titles" localSheetId="21">'2015-2020_TJ'!$5:$7</definedName>
    <definedName name="_xlnm.Print_Titles" localSheetId="20">'2015-2020_TOE'!$5:$7</definedName>
    <definedName name="_xlnm.Print_Titles" localSheetId="5">'2016_TEC'!$5:$7</definedName>
    <definedName name="_xlnm.Print_Titles" localSheetId="4">'2016_TJ'!$5:$7</definedName>
    <definedName name="_xlnm.Print_Titles" localSheetId="3">'2016_TOE'!$5:$7</definedName>
    <definedName name="_xlnm.Print_Titles" localSheetId="8">'2017_TEC'!$5:$7</definedName>
    <definedName name="_xlnm.Print_Titles" localSheetId="7">'2017_TJ'!$5:$7</definedName>
    <definedName name="_xlnm.Print_Titles" localSheetId="6">'2017_TOE'!$5:$7</definedName>
    <definedName name="_xlnm.Print_Titles" localSheetId="11">'2018_TEC'!$5:$7</definedName>
    <definedName name="_xlnm.Print_Titles" localSheetId="10">'2018_TJ'!$5:$7</definedName>
    <definedName name="_xlnm.Print_Titles" localSheetId="9">'2018_TOE'!$5:$7</definedName>
    <definedName name="_xlnm.Print_Titles" localSheetId="14">'2019_TEC '!$5:$7</definedName>
    <definedName name="_xlnm.Print_Titles" localSheetId="13">'2019_TJ '!$5:$7</definedName>
    <definedName name="_xlnm.Print_Titles" localSheetId="12">'2019_TOE '!$5:$7</definedName>
    <definedName name="_xlnm.Print_Titles" localSheetId="18">'2020_TEC'!$5:$7</definedName>
    <definedName name="_xlnm.Print_Titles" localSheetId="17">'2020_TJ'!$5:$7</definedName>
    <definedName name="_xlnm.Print_Titles" localSheetId="15">'2020_TOE'!$5:$7</definedName>
  </definedNames>
  <calcPr fullCalcOnLoad="1"/>
</workbook>
</file>

<file path=xl/sharedStrings.xml><?xml version="1.0" encoding="utf-8"?>
<sst xmlns="http://schemas.openxmlformats.org/spreadsheetml/2006/main" count="1495" uniqueCount="114">
  <si>
    <t>в тысячах тонн нефтяного эквивалента</t>
  </si>
  <si>
    <t>ПОСТАВКИ И ПОТРЕБЛЕНИЕ</t>
  </si>
  <si>
    <t>Всего продуктов</t>
  </si>
  <si>
    <t>Уголь</t>
  </si>
  <si>
    <t>Нефте-продукты</t>
  </si>
  <si>
    <t>Биотопливо  и отходы</t>
  </si>
  <si>
    <t>Электро-энергия</t>
  </si>
  <si>
    <t>Тепло-энергия</t>
  </si>
  <si>
    <t xml:space="preserve">Производство первичных продуктов     </t>
  </si>
  <si>
    <t xml:space="preserve">Из других источников       </t>
  </si>
  <si>
    <t xml:space="preserve">Импорт                </t>
  </si>
  <si>
    <t>Экспорт</t>
  </si>
  <si>
    <t>Международная бункеровка</t>
  </si>
  <si>
    <t xml:space="preserve">Изменение запасов       </t>
  </si>
  <si>
    <t>ВАЛОВОЕ ВНУТРЕННЕЕ ПОТРЕБЛЕНИЕ</t>
  </si>
  <si>
    <t>ПРЕОБРАЗОВАНИЕ, ПОСТАВКА</t>
  </si>
  <si>
    <t xml:space="preserve">Электростанции   </t>
  </si>
  <si>
    <t xml:space="preserve">Теплоэлектростанции-призводители энергии для общественных нужд   </t>
  </si>
  <si>
    <t xml:space="preserve">Теплоэлектростанции-призводители энергии для собственных нужд   </t>
  </si>
  <si>
    <t xml:space="preserve">Теплоцентрали-призводители энергии для общественных нужд   </t>
  </si>
  <si>
    <t xml:space="preserve">Теплоцентрали-призводители энергии для собственных нужд   </t>
  </si>
  <si>
    <t xml:space="preserve">Нефтеперерабатывающие заводы </t>
  </si>
  <si>
    <t>Нефтехимические заводы</t>
  </si>
  <si>
    <t>Заводы по сжижению</t>
  </si>
  <si>
    <t>Производство древесного угля</t>
  </si>
  <si>
    <t>Другие преобразования</t>
  </si>
  <si>
    <t>ПРЕОБРАЗОВАНИЕ, ВЫПУСК</t>
  </si>
  <si>
    <t>Потребление в энергетической отрасли</t>
  </si>
  <si>
    <t>ПОТЕРИ</t>
  </si>
  <si>
    <t xml:space="preserve">КОНЕЧНОЕ ПОТРЕБЛЕНИЕ          </t>
  </si>
  <si>
    <t>ПРОМЫШЛЕННОСТЬ</t>
  </si>
  <si>
    <t>Неметаллические минеральные продукты</t>
  </si>
  <si>
    <t xml:space="preserve">Транспортное оборудование   </t>
  </si>
  <si>
    <t>Машиностроение</t>
  </si>
  <si>
    <t>Пищевая промышленность, производство напитков и табачных изделий</t>
  </si>
  <si>
    <t>Целлюлозно-бумажная и полиграфическая промышленность</t>
  </si>
  <si>
    <t xml:space="preserve">Строительство            </t>
  </si>
  <si>
    <t xml:space="preserve">Прочие отрасли промышленности  </t>
  </si>
  <si>
    <t>ТРАНСПОРТ</t>
  </si>
  <si>
    <t>Авиационный</t>
  </si>
  <si>
    <t xml:space="preserve">Автодорожный                   </t>
  </si>
  <si>
    <t xml:space="preserve">Железнодорожный             </t>
  </si>
  <si>
    <t xml:space="preserve">Трубопроводный </t>
  </si>
  <si>
    <t>Внутреннее судоходство</t>
  </si>
  <si>
    <t xml:space="preserve">Прочий     </t>
  </si>
  <si>
    <t>Жилищный сектор</t>
  </si>
  <si>
    <t>Коммерческие и коммунальные услуги</t>
  </si>
  <si>
    <t>ДРУГИЕ ВИДЫ ДЕЯТЕЛЬНОСТИ</t>
  </si>
  <si>
    <t xml:space="preserve">в ТераДжоулях </t>
  </si>
  <si>
    <t>в тысячах тонн угольного эквивалента</t>
  </si>
  <si>
    <t>-</t>
  </si>
  <si>
    <t xml:space="preserve">    2. ТОПЛИВО-ЭНЕРГЕТИЧЕСКИЙ БАЛАНС, ВСЕГО ПРОДУКТОВ</t>
  </si>
  <si>
    <t xml:space="preserve">КОНЕЧНОЕ ЭНЕРГЕТИЧЕСКОЕ ПОТРЕБЛЕНИЕ          </t>
  </si>
  <si>
    <t xml:space="preserve">КОНЕЧНОЕ НЕЭНЕРГЕТИЧЕСКОЕ ПОТРЕБЛЕНИЕ              </t>
  </si>
  <si>
    <t xml:space="preserve">1.1. ТОПЛИВО-ЭНЕРГЕТИЧЕСКИЙ БАЛАНС за  2015 год </t>
  </si>
  <si>
    <t>Обработка древесины</t>
  </si>
  <si>
    <t>Природ-ный газ</t>
  </si>
  <si>
    <t xml:space="preserve">1.2. ТОПЛИВО-ЭНЕРГЕТИЧЕСКИЙ БАЛАНС за  2015 год </t>
  </si>
  <si>
    <t xml:space="preserve">1.3. ТОПЛИВО-ЭНЕРГЕТИЧЕСКИЙ БАЛАНС за  2015 год </t>
  </si>
  <si>
    <t xml:space="preserve">1.4. ТОПЛИВО-ЭНЕРГЕТИЧЕСКИЙ БАЛАНС за  2016 год </t>
  </si>
  <si>
    <t xml:space="preserve">1.5. ТОПЛИВО-ЭНЕРГЕТИЧЕСКИЙ БАЛАНС за  2016 год </t>
  </si>
  <si>
    <t xml:space="preserve">1.6. ТОПЛИВО-ЭНЕРГЕТИЧЕСКИЙ БАЛАНС за  2016 год </t>
  </si>
  <si>
    <t xml:space="preserve">1.7. ТОПЛИВО-ЭНЕРГЕТИЧЕСКИЙ БАЛАНС за  2017 год </t>
  </si>
  <si>
    <t xml:space="preserve">1.8. ТОПЛИВО-ЭНЕРГЕТИЧЕСКИЙ БАЛАНС за  2017 год </t>
  </si>
  <si>
    <t xml:space="preserve">1.9. ТОПЛИВО-ЭНЕРГЕТИЧЕСКИЙ БАЛАНС за  2017 год </t>
  </si>
  <si>
    <t xml:space="preserve">1.10. ТОПЛИВО-ЭНЕРГЕТИЧЕСКИЙ БАЛАНС за  2018 год </t>
  </si>
  <si>
    <t xml:space="preserve">1.11. ТОПЛИВО-ЭНЕРГЕТИЧЕСКИЙ БАЛАНС за  2018 год </t>
  </si>
  <si>
    <t xml:space="preserve">1.12. ТОПЛИВО-ЭНЕРГЕТИЧЕСКИЙ БАЛАНС за  2018 год </t>
  </si>
  <si>
    <t xml:space="preserve">Текстильная и кожевенная промышленность    </t>
  </si>
  <si>
    <t xml:space="preserve">Химическая и нефтехимическая промышленность </t>
  </si>
  <si>
    <t xml:space="preserve">Металлургическая промышленность </t>
  </si>
  <si>
    <t>Добыча полезных ископаемых</t>
  </si>
  <si>
    <t>Статистическое расхождение</t>
  </si>
  <si>
    <t xml:space="preserve">1.13. ТОПЛИВО-ЭНЕРГЕТИЧЕСКИЙ БАЛАНС за  2019 год </t>
  </si>
  <si>
    <t xml:space="preserve">1.14. ТОПЛИВО-ЭНЕРГЕТИЧЕСКИЙ БАЛАНС за  2019 год </t>
  </si>
  <si>
    <t xml:space="preserve">1.15. ТОПЛИВО-ЭНЕРГЕТИЧЕСКИЙ БАЛАНС за  2019 год </t>
  </si>
  <si>
    <t xml:space="preserve">Сельское, лесное и рыбное хозяйство           </t>
  </si>
  <si>
    <t>2.1. ТОПЛИВО-ЭНЕРГЕТИЧЕСКИЙ БАЛАНС за 2015-2020 год</t>
  </si>
  <si>
    <t>2.2. ТОПЛИВО-ЭНЕРГЕТИЧЕСКИЙ БАЛАНС за 2015-2020 год</t>
  </si>
  <si>
    <t>2.3. ТОПЛИВО-ЭНЕРГЕТИЧЕСКИЙ БАЛАНС за 2015-2020 год</t>
  </si>
  <si>
    <t xml:space="preserve">1.16. ТОПЛИВО-ЭНЕРГЕТИЧЕСКИЙ БАЛАНС за  2020 год </t>
  </si>
  <si>
    <t xml:space="preserve">Total produse </t>
  </si>
  <si>
    <t>CONSUM INTERN BRUT</t>
  </si>
  <si>
    <t>Producerea energiei electrice și termice</t>
  </si>
  <si>
    <t>Природный газ</t>
  </si>
  <si>
    <t>Нефтепродукты</t>
  </si>
  <si>
    <t>Электроэнергия</t>
  </si>
  <si>
    <t>Гидро</t>
  </si>
  <si>
    <t xml:space="preserve">1.19. ТОПЛИВО-ЭНЕРГЕТИЧЕСКИЙ БАЛАНС за  2020 год </t>
  </si>
  <si>
    <t xml:space="preserve">1.20. ТОПЛИВО-ЭНЕРГЕТИЧЕСКИЙ БАЛАНС за  2020 год </t>
  </si>
  <si>
    <t>CONSUM FINAL ENERGETIC</t>
  </si>
  <si>
    <t>Consum final energetic</t>
  </si>
  <si>
    <t>Биотопливо и отходы</t>
  </si>
  <si>
    <t>Теплоэнергия</t>
  </si>
  <si>
    <t xml:space="preserve">    1.22. КОНЕЧНОЕ ЭНЕРГЕТИЧЕСКОЕ ПОТРЕБЛЕНИЕ ПО ВИДАМ </t>
  </si>
  <si>
    <t>Промышленность</t>
  </si>
  <si>
    <t>Транспорт</t>
  </si>
  <si>
    <t xml:space="preserve">Сельское, лесное и рыбное хозяйство   </t>
  </si>
  <si>
    <t>%</t>
  </si>
  <si>
    <t xml:space="preserve">КОНЕЧНОЕ ЭНЕРГЕТИЧЕСКОЕ ПОТРЕБЛЕНИЕ   </t>
  </si>
  <si>
    <t xml:space="preserve">    2.5. КОНЕЧНОЕ ЭНЕРГЕТИЧЕСКОЕ ПОТРЕБЛЕНИЕ ПО ВИДАМ </t>
  </si>
  <si>
    <t xml:space="preserve">Промышленность </t>
  </si>
  <si>
    <t xml:space="preserve">Сельское, лесное и рыбное хозяйство      </t>
  </si>
  <si>
    <t xml:space="preserve">    1.17. ВАЛОВОЕ ВНУТРЕННЕЕ ПОТРЕБЛЕНИЕ ЭНЕРГЕТИЧЕСКИХ РЕСУРСОВ</t>
  </si>
  <si>
    <t>в 2020 году</t>
  </si>
  <si>
    <t xml:space="preserve">    1.18. ПОТРЕБЛЕНИЯ ЭНЕРГЕТИЧЕСКИХ РЕСУРСОВ ДЛЯ ПРОИЗВОДСТВА</t>
  </si>
  <si>
    <t xml:space="preserve">  ЭЛЕКТРО- И ТЕПЛОВОЙ ЭНЕРГИИ в 2020 году </t>
  </si>
  <si>
    <t xml:space="preserve">  ПРОДУКТОВ в 2020 году</t>
  </si>
  <si>
    <t xml:space="preserve">    1.21. КОНЕЧНОЕ ЭНЕРГЕТИЧЕСКОЕ ПОТРЕБЛЕНИЕ  ПО ВИДАМ</t>
  </si>
  <si>
    <t xml:space="preserve">    2.4.  НАЦИОНАЛЬНОЕ ПОТРЕБЛЕНИЕ ЭНЕРГЕТИЧЕСКИХ РЕСУРСОВ</t>
  </si>
  <si>
    <t xml:space="preserve"> за 2015-2020 год</t>
  </si>
  <si>
    <t xml:space="preserve">  ЭКОНОМИЧЕСКОЙ ДЕЯТЕЛЬНОСТИ за 2015-2020 год</t>
  </si>
  <si>
    <t>ЭКОНОМИЧЕСКОЙ ДЕЯТЕЛЬНОСТИ в 2020 году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</si>
  <si>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тысячах тонн нефтяного эквивалента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</si>
</sst>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;\-0;\-_0"/>
    <numFmt numFmtId="179" formatCode="#.##;\-#.##;\-"/>
    <numFmt numFmtId="180" formatCode="0.00;\-0.00;\-"/>
    <numFmt numFmtId="181" formatCode="0;\-0;\-"/>
    <numFmt numFmtId="182" formatCode="0\ ;\-0\ ;\-"/>
    <numFmt numFmtId="183" formatCode="0;;"/>
    <numFmt numFmtId="184" formatCode="_-* #,##0\ _₽_-;\-* #,##0\ _₽_-;_-* &quot;-&quot;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10"/>
      <name val="Helvetic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8"/>
      <color indexed="8"/>
      <name val="Times New Roman"/>
      <family val="1"/>
    </font>
    <font>
      <b/>
      <i/>
      <vertAlign val="superscript"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6" fillId="0" borderId="0" xfId="69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69" applyFont="1" applyAlignment="1">
      <alignment horizontal="center" vertical="distributed"/>
      <protection/>
    </xf>
    <xf numFmtId="0" fontId="8" fillId="0" borderId="0" xfId="0" applyFont="1" applyAlignment="1">
      <alignment horizontal="center"/>
    </xf>
    <xf numFmtId="178" fontId="8" fillId="0" borderId="0" xfId="0" applyNumberFormat="1" applyFont="1" applyAlignment="1">
      <alignment/>
    </xf>
    <xf numFmtId="178" fontId="6" fillId="0" borderId="10" xfId="69" applyNumberFormat="1" applyFont="1" applyBorder="1" applyAlignment="1">
      <alignment vertical="top"/>
      <protection/>
    </xf>
    <xf numFmtId="178" fontId="11" fillId="0" borderId="11" xfId="69" applyNumberFormat="1" applyFont="1" applyBorder="1" applyAlignment="1">
      <alignment horizontal="right" vertical="top"/>
      <protection/>
    </xf>
    <xf numFmtId="1" fontId="11" fillId="0" borderId="11" xfId="69" applyNumberFormat="1" applyFont="1" applyBorder="1" applyAlignment="1">
      <alignment horizontal="right" vertical="top"/>
      <protection/>
    </xf>
    <xf numFmtId="178" fontId="6" fillId="0" borderId="12" xfId="69" applyNumberFormat="1" applyFont="1" applyBorder="1" applyAlignment="1">
      <alignment vertical="top"/>
      <protection/>
    </xf>
    <xf numFmtId="178" fontId="11" fillId="0" borderId="0" xfId="69" applyNumberFormat="1" applyFont="1" applyBorder="1" applyAlignment="1">
      <alignment horizontal="right" vertical="top"/>
      <protection/>
    </xf>
    <xf numFmtId="178" fontId="11" fillId="0" borderId="0" xfId="69" applyNumberFormat="1" applyFont="1" applyFill="1" applyBorder="1" applyAlignment="1">
      <alignment vertical="top"/>
      <protection/>
    </xf>
    <xf numFmtId="1" fontId="11" fillId="0" borderId="0" xfId="69" applyNumberFormat="1" applyFont="1" applyBorder="1" applyAlignment="1">
      <alignment horizontal="right" vertical="top"/>
      <protection/>
    </xf>
    <xf numFmtId="0" fontId="11" fillId="0" borderId="0" xfId="69" applyNumberFormat="1" applyFont="1" applyBorder="1" applyAlignment="1">
      <alignment horizontal="right" vertical="top"/>
      <protection/>
    </xf>
    <xf numFmtId="178" fontId="11" fillId="0" borderId="13" xfId="69" applyNumberFormat="1" applyFont="1" applyBorder="1" applyAlignment="1">
      <alignment horizontal="right" vertical="top"/>
      <protection/>
    </xf>
    <xf numFmtId="178" fontId="6" fillId="0" borderId="14" xfId="69" applyNumberFormat="1" applyFont="1" applyBorder="1" applyAlignment="1">
      <alignment vertical="top"/>
      <protection/>
    </xf>
    <xf numFmtId="178" fontId="6" fillId="0" borderId="13" xfId="69" applyNumberFormat="1" applyFont="1" applyBorder="1" applyAlignment="1">
      <alignment horizontal="right" vertical="top"/>
      <protection/>
    </xf>
    <xf numFmtId="178" fontId="6" fillId="0" borderId="15" xfId="69" applyNumberFormat="1" applyFont="1" applyBorder="1" applyAlignment="1">
      <alignment horizontal="right" vertical="top"/>
      <protection/>
    </xf>
    <xf numFmtId="178" fontId="6" fillId="0" borderId="0" xfId="69" applyNumberFormat="1" applyFont="1" applyBorder="1" applyAlignment="1">
      <alignment horizontal="right" vertical="top"/>
      <protection/>
    </xf>
    <xf numFmtId="178" fontId="11" fillId="0" borderId="0" xfId="69" applyNumberFormat="1" applyFont="1" applyFill="1" applyBorder="1" applyAlignment="1">
      <alignment horizontal="right" vertical="top"/>
      <protection/>
    </xf>
    <xf numFmtId="1" fontId="11" fillId="0" borderId="0" xfId="69" applyNumberFormat="1" applyFont="1" applyFill="1" applyBorder="1" applyAlignment="1">
      <alignment vertical="top"/>
      <protection/>
    </xf>
    <xf numFmtId="1" fontId="6" fillId="0" borderId="0" xfId="69" applyNumberFormat="1" applyFont="1" applyBorder="1" applyAlignment="1">
      <alignment horizontal="right" vertical="top"/>
      <protection/>
    </xf>
    <xf numFmtId="0" fontId="6" fillId="0" borderId="12" xfId="69" applyNumberFormat="1" applyFont="1" applyBorder="1" applyAlignment="1">
      <alignment vertical="top"/>
      <protection/>
    </xf>
    <xf numFmtId="178" fontId="6" fillId="0" borderId="0" xfId="69" applyNumberFormat="1" applyFont="1" applyFill="1" applyBorder="1" applyAlignment="1">
      <alignment vertical="top"/>
      <protection/>
    </xf>
    <xf numFmtId="178" fontId="6" fillId="0" borderId="16" xfId="69" applyNumberFormat="1" applyFont="1" applyBorder="1" applyAlignment="1">
      <alignment vertical="top"/>
      <protection/>
    </xf>
    <xf numFmtId="1" fontId="6" fillId="0" borderId="13" xfId="69" applyNumberFormat="1" applyFont="1" applyBorder="1" applyAlignment="1">
      <alignment horizontal="right" vertical="top"/>
      <protection/>
    </xf>
    <xf numFmtId="178" fontId="6" fillId="0" borderId="13" xfId="69" applyNumberFormat="1" applyFont="1" applyFill="1" applyBorder="1" applyAlignment="1">
      <alignment vertical="top"/>
      <protection/>
    </xf>
    <xf numFmtId="178" fontId="6" fillId="0" borderId="13" xfId="69" applyNumberFormat="1" applyFont="1" applyBorder="1" applyAlignment="1">
      <alignment vertical="top"/>
      <protection/>
    </xf>
    <xf numFmtId="178" fontId="6" fillId="0" borderId="15" xfId="69" applyNumberFormat="1" applyFont="1" applyBorder="1" applyAlignment="1">
      <alignment vertical="top"/>
      <protection/>
    </xf>
    <xf numFmtId="1" fontId="6" fillId="0" borderId="11" xfId="69" applyNumberFormat="1" applyFont="1" applyBorder="1" applyAlignment="1">
      <alignment horizontal="right" vertical="top"/>
      <protection/>
    </xf>
    <xf numFmtId="0" fontId="6" fillId="0" borderId="10" xfId="69" applyNumberFormat="1" applyFont="1" applyBorder="1" applyAlignment="1">
      <alignment/>
      <protection/>
    </xf>
    <xf numFmtId="184" fontId="11" fillId="0" borderId="0" xfId="69" applyNumberFormat="1" applyFont="1" applyBorder="1" applyAlignment="1">
      <alignment horizontal="right" indent="1"/>
      <protection/>
    </xf>
    <xf numFmtId="1" fontId="11" fillId="0" borderId="11" xfId="69" applyNumberFormat="1" applyFont="1" applyBorder="1" applyAlignment="1">
      <alignment horizontal="right"/>
      <protection/>
    </xf>
    <xf numFmtId="1" fontId="11" fillId="0" borderId="11" xfId="69" applyNumberFormat="1" applyFont="1" applyFill="1" applyBorder="1" applyAlignment="1">
      <alignment/>
      <protection/>
    </xf>
    <xf numFmtId="1" fontId="11" fillId="0" borderId="11" xfId="69" applyNumberFormat="1" applyFont="1" applyFill="1" applyBorder="1" applyAlignment="1">
      <alignment horizontal="right"/>
      <protection/>
    </xf>
    <xf numFmtId="184" fontId="11" fillId="0" borderId="0" xfId="69" applyNumberFormat="1" applyFont="1" applyBorder="1" applyAlignment="1">
      <alignment horizontal="right" vertical="top" indent="1"/>
      <protection/>
    </xf>
    <xf numFmtId="0" fontId="11" fillId="0" borderId="0" xfId="69" applyNumberFormat="1" applyFont="1" applyFill="1" applyBorder="1" applyAlignment="1">
      <alignment vertical="top"/>
      <protection/>
    </xf>
    <xf numFmtId="184" fontId="11" fillId="0" borderId="12" xfId="69" applyNumberFormat="1" applyFont="1" applyBorder="1" applyAlignment="1">
      <alignment horizontal="right" indent="1"/>
      <protection/>
    </xf>
    <xf numFmtId="0" fontId="6" fillId="0" borderId="14" xfId="69" applyNumberFormat="1" applyFont="1" applyBorder="1" applyAlignment="1">
      <alignment horizontal="right" vertical="top"/>
      <protection/>
    </xf>
    <xf numFmtId="0" fontId="6" fillId="0" borderId="15" xfId="69" applyNumberFormat="1" applyFont="1" applyBorder="1" applyAlignment="1">
      <alignment horizontal="right" vertical="top"/>
      <protection/>
    </xf>
    <xf numFmtId="184" fontId="6" fillId="0" borderId="15" xfId="69" applyNumberFormat="1" applyFont="1" applyBorder="1" applyAlignment="1">
      <alignment horizontal="right" vertical="top"/>
      <protection/>
    </xf>
    <xf numFmtId="0" fontId="6" fillId="0" borderId="12" xfId="69" applyNumberFormat="1" applyFont="1" applyBorder="1" applyAlignment="1">
      <alignment horizontal="right" vertical="top"/>
      <protection/>
    </xf>
    <xf numFmtId="0" fontId="6" fillId="0" borderId="0" xfId="69" applyNumberFormat="1" applyFont="1" applyBorder="1" applyAlignment="1">
      <alignment horizontal="right" vertical="top"/>
      <protection/>
    </xf>
    <xf numFmtId="0" fontId="11" fillId="0" borderId="0" xfId="69" applyNumberFormat="1" applyFont="1" applyFill="1" applyBorder="1" applyAlignment="1">
      <alignment horizontal="right" vertical="top"/>
      <protection/>
    </xf>
    <xf numFmtId="0" fontId="6" fillId="0" borderId="12" xfId="69" applyNumberFormat="1" applyFont="1" applyFill="1" applyBorder="1" applyAlignment="1">
      <alignment horizontal="right" vertical="top"/>
      <protection/>
    </xf>
    <xf numFmtId="184" fontId="11" fillId="0" borderId="12" xfId="69" applyNumberFormat="1" applyFont="1" applyBorder="1" applyAlignment="1">
      <alignment horizontal="right" vertical="top" indent="1"/>
      <protection/>
    </xf>
    <xf numFmtId="0" fontId="6" fillId="0" borderId="16" xfId="69" applyNumberFormat="1" applyFont="1" applyBorder="1" applyAlignment="1">
      <alignment vertical="top"/>
      <protection/>
    </xf>
    <xf numFmtId="0" fontId="6" fillId="0" borderId="13" xfId="69" applyNumberFormat="1" applyFont="1" applyBorder="1" applyAlignment="1">
      <alignment horizontal="right" vertical="top"/>
      <protection/>
    </xf>
    <xf numFmtId="0" fontId="6" fillId="0" borderId="13" xfId="69" applyNumberFormat="1" applyFont="1" applyFill="1" applyBorder="1" applyAlignment="1">
      <alignment vertical="top"/>
      <protection/>
    </xf>
    <xf numFmtId="0" fontId="6" fillId="0" borderId="13" xfId="69" applyNumberFormat="1" applyFont="1" applyBorder="1" applyAlignment="1">
      <alignment vertical="top"/>
      <protection/>
    </xf>
    <xf numFmtId="0" fontId="6" fillId="0" borderId="14" xfId="69" applyNumberFormat="1" applyFont="1" applyBorder="1" applyAlignment="1">
      <alignment vertical="top"/>
      <protection/>
    </xf>
    <xf numFmtId="0" fontId="6" fillId="0" borderId="15" xfId="69" applyNumberFormat="1" applyFont="1" applyFill="1" applyBorder="1" applyAlignment="1">
      <alignment horizontal="right" vertical="top"/>
      <protection/>
    </xf>
    <xf numFmtId="0" fontId="6" fillId="0" borderId="15" xfId="69" applyNumberFormat="1" applyFont="1" applyBorder="1" applyAlignment="1">
      <alignment vertical="top"/>
      <protection/>
    </xf>
    <xf numFmtId="184" fontId="11" fillId="0" borderId="16" xfId="69" applyNumberFormat="1" applyFont="1" applyBorder="1" applyAlignment="1">
      <alignment horizontal="right" vertical="top" indent="1"/>
      <protection/>
    </xf>
    <xf numFmtId="184" fontId="11" fillId="0" borderId="13" xfId="69" applyNumberFormat="1" applyFont="1" applyBorder="1" applyAlignment="1">
      <alignment horizontal="right" vertical="top" indent="1"/>
      <protection/>
    </xf>
    <xf numFmtId="178" fontId="11" fillId="0" borderId="12" xfId="69" applyNumberFormat="1" applyFont="1" applyBorder="1" applyAlignment="1">
      <alignment horizontal="right" vertical="top"/>
      <protection/>
    </xf>
    <xf numFmtId="178" fontId="6" fillId="0" borderId="11" xfId="69" applyNumberFormat="1" applyFont="1" applyBorder="1" applyAlignment="1">
      <alignment horizontal="right" vertical="top"/>
      <protection/>
    </xf>
    <xf numFmtId="178" fontId="6" fillId="0" borderId="16" xfId="69" applyNumberFormat="1" applyFont="1" applyBorder="1" applyAlignment="1">
      <alignment horizontal="right" vertical="top"/>
      <protection/>
    </xf>
    <xf numFmtId="0" fontId="6" fillId="0" borderId="0" xfId="69" applyFont="1" applyAlignment="1">
      <alignment horizontal="left" indent="4"/>
      <protection/>
    </xf>
    <xf numFmtId="0" fontId="7" fillId="0" borderId="0" xfId="0" applyFont="1" applyAlignment="1">
      <alignment horizontal="left" indent="4"/>
    </xf>
    <xf numFmtId="0" fontId="11" fillId="0" borderId="0" xfId="69" applyFont="1" applyBorder="1" applyAlignment="1">
      <alignment vertical="top" wrapText="1"/>
      <protection/>
    </xf>
    <xf numFmtId="0" fontId="6" fillId="0" borderId="17" xfId="69" applyFont="1" applyBorder="1" applyAlignment="1">
      <alignment vertical="top" wrapText="1"/>
      <protection/>
    </xf>
    <xf numFmtId="0" fontId="11" fillId="0" borderId="0" xfId="69" applyFont="1" applyBorder="1" applyAlignment="1">
      <alignment horizontal="left" vertical="top" wrapText="1"/>
      <protection/>
    </xf>
    <xf numFmtId="0" fontId="6" fillId="0" borderId="18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/>
      <protection/>
    </xf>
    <xf numFmtId="0" fontId="6" fillId="0" borderId="13" xfId="69" applyFont="1" applyBorder="1" applyAlignment="1">
      <alignment vertical="top" wrapText="1"/>
      <protection/>
    </xf>
    <xf numFmtId="0" fontId="6" fillId="0" borderId="19" xfId="69" applyFont="1" applyBorder="1" applyAlignment="1">
      <alignment horizontal="left" vertical="top" wrapText="1"/>
      <protection/>
    </xf>
    <xf numFmtId="0" fontId="11" fillId="0" borderId="0" xfId="69" applyFont="1" applyFill="1" applyBorder="1" applyAlignment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 hidden="1"/>
    </xf>
    <xf numFmtId="0" fontId="6" fillId="0" borderId="18" xfId="69" applyFont="1" applyFill="1" applyBorder="1" applyAlignment="1">
      <alignment vertical="top" wrapText="1"/>
      <protection/>
    </xf>
    <xf numFmtId="0" fontId="11" fillId="0" borderId="0" xfId="69" applyFont="1" applyFill="1" applyBorder="1" applyAlignment="1">
      <alignment vertical="top" wrapText="1"/>
      <protection/>
    </xf>
    <xf numFmtId="0" fontId="6" fillId="0" borderId="20" xfId="69" applyFont="1" applyBorder="1" applyAlignment="1">
      <alignment vertical="top" wrapText="1"/>
      <protection/>
    </xf>
    <xf numFmtId="0" fontId="6" fillId="0" borderId="19" xfId="69" applyFont="1" applyBorder="1" applyAlignment="1">
      <alignment vertical="top"/>
      <protection/>
    </xf>
    <xf numFmtId="0" fontId="11" fillId="0" borderId="0" xfId="69" applyFont="1" applyBorder="1" applyAlignment="1">
      <alignment vertical="top"/>
      <protection/>
    </xf>
    <xf numFmtId="178" fontId="6" fillId="0" borderId="10" xfId="69" applyNumberFormat="1" applyFont="1" applyBorder="1" applyAlignment="1">
      <alignment/>
      <protection/>
    </xf>
    <xf numFmtId="178" fontId="11" fillId="0" borderId="0" xfId="69" applyNumberFormat="1" applyFont="1" applyBorder="1" applyAlignment="1">
      <alignment horizontal="right"/>
      <protection/>
    </xf>
    <xf numFmtId="178" fontId="11" fillId="0" borderId="11" xfId="69" applyNumberFormat="1" applyFont="1" applyBorder="1" applyAlignment="1">
      <alignment horizontal="right"/>
      <protection/>
    </xf>
    <xf numFmtId="178" fontId="11" fillId="0" borderId="11" xfId="69" applyNumberFormat="1" applyFont="1" applyFill="1" applyBorder="1" applyAlignment="1">
      <alignment/>
      <protection/>
    </xf>
    <xf numFmtId="178" fontId="11" fillId="0" borderId="13" xfId="69" applyNumberFormat="1" applyFont="1" applyFill="1" applyBorder="1" applyAlignment="1">
      <alignment vertical="top"/>
      <protection/>
    </xf>
    <xf numFmtId="178" fontId="6" fillId="0" borderId="12" xfId="69" applyNumberFormat="1" applyFont="1" applyFill="1" applyBorder="1" applyAlignment="1">
      <alignment vertical="top"/>
      <protection/>
    </xf>
    <xf numFmtId="178" fontId="6" fillId="0" borderId="0" xfId="69" applyNumberFormat="1" applyFont="1" applyFill="1" applyBorder="1" applyAlignment="1">
      <alignment horizontal="right" vertical="top"/>
      <protection/>
    </xf>
    <xf numFmtId="0" fontId="59" fillId="0" borderId="0" xfId="0" applyFont="1" applyAlignment="1">
      <alignment horizontal="center" vertical="distributed"/>
    </xf>
    <xf numFmtId="0" fontId="59" fillId="0" borderId="0" xfId="0" applyFont="1" applyAlignment="1">
      <alignment/>
    </xf>
    <xf numFmtId="1" fontId="6" fillId="0" borderId="12" xfId="69" applyNumberFormat="1" applyFont="1" applyFill="1" applyBorder="1" applyAlignment="1">
      <alignment vertical="top"/>
      <protection/>
    </xf>
    <xf numFmtId="178" fontId="6" fillId="0" borderId="12" xfId="69" applyNumberFormat="1" applyFont="1" applyBorder="1" applyAlignment="1">
      <alignment horizontal="right" vertical="top"/>
      <protection/>
    </xf>
    <xf numFmtId="184" fontId="6" fillId="0" borderId="0" xfId="69" applyNumberFormat="1" applyFont="1" applyBorder="1" applyAlignment="1">
      <alignment horizontal="right" vertical="top" indent="1"/>
      <protection/>
    </xf>
    <xf numFmtId="184" fontId="6" fillId="0" borderId="13" xfId="69" applyNumberFormat="1" applyFont="1" applyBorder="1" applyAlignment="1">
      <alignment horizontal="right" vertical="top" indent="1"/>
      <protection/>
    </xf>
    <xf numFmtId="178" fontId="11" fillId="0" borderId="10" xfId="69" applyNumberFormat="1" applyFont="1" applyBorder="1" applyAlignment="1">
      <alignment horizontal="right" vertical="top"/>
      <protection/>
    </xf>
    <xf numFmtId="178" fontId="11" fillId="0" borderId="11" xfId="69" applyNumberFormat="1" applyFont="1" applyBorder="1" applyAlignment="1">
      <alignment vertical="top"/>
      <protection/>
    </xf>
    <xf numFmtId="178" fontId="11" fillId="0" borderId="0" xfId="69" applyNumberFormat="1" applyFont="1" applyBorder="1" applyAlignment="1">
      <alignment vertical="top"/>
      <protection/>
    </xf>
    <xf numFmtId="178" fontId="11" fillId="0" borderId="13" xfId="69" applyNumberFormat="1" applyFont="1" applyBorder="1" applyAlignment="1">
      <alignment vertical="top"/>
      <protection/>
    </xf>
    <xf numFmtId="178" fontId="6" fillId="0" borderId="14" xfId="69" applyNumberFormat="1" applyFont="1" applyBorder="1" applyAlignment="1">
      <alignment horizontal="right" vertical="top"/>
      <protection/>
    </xf>
    <xf numFmtId="178" fontId="6" fillId="0" borderId="0" xfId="69" applyNumberFormat="1" applyFont="1" applyBorder="1" applyAlignment="1">
      <alignment vertical="top"/>
      <protection/>
    </xf>
    <xf numFmtId="178" fontId="59" fillId="0" borderId="0" xfId="0" applyNumberFormat="1" applyFont="1" applyAlignment="1">
      <alignment/>
    </xf>
    <xf numFmtId="0" fontId="11" fillId="0" borderId="0" xfId="69" applyNumberFormat="1" applyFont="1" applyBorder="1" applyAlignment="1">
      <alignment vertical="top"/>
      <protection/>
    </xf>
    <xf numFmtId="178" fontId="11" fillId="0" borderId="16" xfId="69" applyNumberFormat="1" applyFont="1" applyBorder="1" applyAlignment="1">
      <alignment horizontal="right" vertical="top"/>
      <protection/>
    </xf>
    <xf numFmtId="178" fontId="11" fillId="0" borderId="12" xfId="69" applyNumberFormat="1" applyFont="1" applyFill="1" applyBorder="1" applyAlignment="1">
      <alignment horizontal="right" vertical="top"/>
      <protection/>
    </xf>
    <xf numFmtId="0" fontId="11" fillId="0" borderId="12" xfId="69" applyNumberFormat="1" applyFont="1" applyBorder="1" applyAlignment="1">
      <alignment horizontal="right" vertical="top"/>
      <protection/>
    </xf>
    <xf numFmtId="0" fontId="11" fillId="0" borderId="0" xfId="69" applyFont="1" applyFill="1" applyBorder="1" applyAlignment="1">
      <alignment horizontal="left" vertical="top"/>
      <protection/>
    </xf>
    <xf numFmtId="178" fontId="11" fillId="0" borderId="11" xfId="69" applyNumberFormat="1" applyFont="1" applyFill="1" applyBorder="1" applyAlignment="1">
      <alignment horizontal="right" vertical="top"/>
      <protection/>
    </xf>
    <xf numFmtId="1" fontId="11" fillId="0" borderId="0" xfId="69" applyNumberFormat="1" applyFont="1" applyFill="1" applyBorder="1" applyAlignment="1">
      <alignment horizontal="right" vertical="top"/>
      <protection/>
    </xf>
    <xf numFmtId="178" fontId="6" fillId="0" borderId="15" xfId="69" applyNumberFormat="1" applyFont="1" applyFill="1" applyBorder="1" applyAlignment="1">
      <alignment horizontal="right" vertical="top"/>
      <protection/>
    </xf>
    <xf numFmtId="1" fontId="6" fillId="0" borderId="0" xfId="69" applyNumberFormat="1" applyFont="1" applyFill="1" applyBorder="1" applyAlignment="1">
      <alignment horizontal="right" vertical="top"/>
      <protection/>
    </xf>
    <xf numFmtId="178" fontId="6" fillId="0" borderId="13" xfId="69" applyNumberFormat="1" applyFont="1" applyFill="1" applyBorder="1" applyAlignment="1">
      <alignment horizontal="right" vertical="top"/>
      <protection/>
    </xf>
    <xf numFmtId="178" fontId="6" fillId="0" borderId="15" xfId="69" applyNumberFormat="1" applyFont="1" applyFill="1" applyBorder="1" applyAlignment="1">
      <alignment vertical="top"/>
      <protection/>
    </xf>
    <xf numFmtId="178" fontId="11" fillId="0" borderId="13" xfId="69" applyNumberFormat="1" applyFont="1" applyFill="1" applyBorder="1" applyAlignment="1">
      <alignment horizontal="right" vertical="top"/>
      <protection/>
    </xf>
    <xf numFmtId="184" fontId="11" fillId="0" borderId="0" xfId="69" applyNumberFormat="1" applyFont="1" applyFill="1" applyBorder="1" applyAlignment="1">
      <alignment horizontal="right" indent="1"/>
      <protection/>
    </xf>
    <xf numFmtId="184" fontId="11" fillId="0" borderId="0" xfId="69" applyNumberFormat="1" applyFont="1" applyFill="1" applyBorder="1" applyAlignment="1">
      <alignment horizontal="right" vertical="top" indent="1"/>
      <protection/>
    </xf>
    <xf numFmtId="184" fontId="6" fillId="0" borderId="15" xfId="69" applyNumberFormat="1" applyFont="1" applyFill="1" applyBorder="1" applyAlignment="1">
      <alignment horizontal="right" vertical="top"/>
      <protection/>
    </xf>
    <xf numFmtId="0" fontId="6" fillId="0" borderId="0" xfId="69" applyNumberFormat="1" applyFont="1" applyFill="1" applyBorder="1" applyAlignment="1">
      <alignment horizontal="right" vertical="top"/>
      <protection/>
    </xf>
    <xf numFmtId="0" fontId="6" fillId="0" borderId="13" xfId="69" applyNumberFormat="1" applyFont="1" applyFill="1" applyBorder="1" applyAlignment="1">
      <alignment horizontal="right" vertical="top"/>
      <protection/>
    </xf>
    <xf numFmtId="0" fontId="6" fillId="0" borderId="15" xfId="69" applyNumberFormat="1" applyFont="1" applyFill="1" applyBorder="1" applyAlignment="1">
      <alignment vertical="top"/>
      <protection/>
    </xf>
    <xf numFmtId="184" fontId="11" fillId="0" borderId="13" xfId="69" applyNumberFormat="1" applyFont="1" applyFill="1" applyBorder="1" applyAlignment="1">
      <alignment horizontal="right" vertical="top" indent="1"/>
      <protection/>
    </xf>
    <xf numFmtId="184" fontId="6" fillId="0" borderId="13" xfId="69" applyNumberFormat="1" applyFont="1" applyFill="1" applyBorder="1" applyAlignment="1">
      <alignment horizontal="right" vertical="top" indent="1"/>
      <protection/>
    </xf>
    <xf numFmtId="184" fontId="6" fillId="0" borderId="0" xfId="69" applyNumberFormat="1" applyFont="1" applyFill="1" applyBorder="1" applyAlignment="1">
      <alignment horizontal="right" vertical="top" indent="1"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indent="4"/>
    </xf>
    <xf numFmtId="178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" fillId="0" borderId="19" xfId="69" applyFont="1" applyBorder="1" applyAlignment="1">
      <alignment vertical="distributed"/>
      <protection/>
    </xf>
    <xf numFmtId="0" fontId="6" fillId="0" borderId="17" xfId="69" applyFont="1" applyBorder="1" applyAlignment="1">
      <alignment vertical="top" wrapText="1"/>
      <protection/>
    </xf>
    <xf numFmtId="0" fontId="62" fillId="0" borderId="0" xfId="0" applyFont="1" applyAlignment="1">
      <alignment/>
    </xf>
    <xf numFmtId="0" fontId="6" fillId="0" borderId="19" xfId="69" applyFont="1" applyBorder="1" applyAlignment="1">
      <alignment vertical="top"/>
      <protection/>
    </xf>
    <xf numFmtId="0" fontId="59" fillId="0" borderId="0" xfId="0" applyFont="1" applyAlignment="1">
      <alignment vertical="top"/>
    </xf>
    <xf numFmtId="0" fontId="9" fillId="0" borderId="0" xfId="69" applyFont="1" applyAlignment="1">
      <alignment horizontal="left"/>
      <protection/>
    </xf>
    <xf numFmtId="0" fontId="6" fillId="0" borderId="21" xfId="69" applyFont="1" applyBorder="1" applyAlignment="1">
      <alignment horizontal="left" vertical="top"/>
      <protection/>
    </xf>
    <xf numFmtId="0" fontId="11" fillId="0" borderId="21" xfId="69" applyFont="1" applyBorder="1" applyAlignment="1">
      <alignment horizontal="left" vertical="top"/>
      <protection/>
    </xf>
    <xf numFmtId="0" fontId="11" fillId="0" borderId="21" xfId="69" applyFont="1" applyFill="1" applyBorder="1" applyAlignment="1">
      <alignment horizontal="left" vertical="top"/>
      <protection/>
    </xf>
    <xf numFmtId="0" fontId="6" fillId="0" borderId="17" xfId="69" applyFont="1" applyBorder="1" applyAlignment="1">
      <alignment vertical="top"/>
      <protection/>
    </xf>
    <xf numFmtId="0" fontId="63" fillId="0" borderId="0" xfId="0" applyFont="1" applyAlignment="1">
      <alignment horizontal="left" indent="5"/>
    </xf>
    <xf numFmtId="0" fontId="12" fillId="0" borderId="0" xfId="0" applyFont="1" applyAlignment="1">
      <alignment horizontal="left"/>
    </xf>
    <xf numFmtId="0" fontId="11" fillId="0" borderId="0" xfId="69" applyNumberFormat="1" applyFont="1" applyFill="1" applyBorder="1" applyAlignment="1">
      <alignment horizontal="right"/>
      <protection/>
    </xf>
    <xf numFmtId="184" fontId="11" fillId="0" borderId="0" xfId="69" applyNumberFormat="1" applyFont="1" applyFill="1" applyBorder="1" applyAlignment="1">
      <alignment horizontal="right" vertical="top"/>
      <protection/>
    </xf>
    <xf numFmtId="0" fontId="6" fillId="0" borderId="0" xfId="69" applyNumberFormat="1" applyFont="1" applyFill="1" applyBorder="1" applyAlignment="1">
      <alignment horizontal="right"/>
      <protection/>
    </xf>
    <xf numFmtId="0" fontId="6" fillId="0" borderId="10" xfId="69" applyNumberFormat="1" applyFont="1" applyBorder="1" applyAlignment="1">
      <alignment/>
      <protection/>
    </xf>
    <xf numFmtId="184" fontId="11" fillId="0" borderId="0" xfId="69" applyNumberFormat="1" applyFont="1" applyFill="1" applyBorder="1" applyAlignment="1">
      <alignment horizontal="right" indent="1"/>
      <protection/>
    </xf>
    <xf numFmtId="0" fontId="11" fillId="0" borderId="0" xfId="69" applyNumberFormat="1" applyFont="1" applyFill="1" applyBorder="1" applyAlignment="1">
      <alignment horizontal="right"/>
      <protection/>
    </xf>
    <xf numFmtId="1" fontId="11" fillId="0" borderId="11" xfId="69" applyNumberFormat="1" applyFont="1" applyFill="1" applyBorder="1" applyAlignment="1">
      <alignment/>
      <protection/>
    </xf>
    <xf numFmtId="1" fontId="11" fillId="0" borderId="11" xfId="69" applyNumberFormat="1" applyFont="1" applyFill="1" applyBorder="1" applyAlignment="1">
      <alignment horizontal="right"/>
      <protection/>
    </xf>
    <xf numFmtId="0" fontId="6" fillId="0" borderId="12" xfId="69" applyNumberFormat="1" applyFont="1" applyBorder="1" applyAlignment="1">
      <alignment vertical="top"/>
      <protection/>
    </xf>
    <xf numFmtId="184" fontId="11" fillId="0" borderId="0" xfId="69" applyNumberFormat="1" applyFont="1" applyFill="1" applyBorder="1" applyAlignment="1">
      <alignment horizontal="right" vertical="top" indent="1"/>
      <protection/>
    </xf>
    <xf numFmtId="0" fontId="11" fillId="0" borderId="0" xfId="69" applyNumberFormat="1" applyFont="1" applyFill="1" applyBorder="1" applyAlignment="1">
      <alignment horizontal="right" vertical="top"/>
      <protection/>
    </xf>
    <xf numFmtId="0" fontId="11" fillId="0" borderId="0" xfId="69" applyNumberFormat="1" applyFont="1" applyFill="1" applyBorder="1" applyAlignment="1">
      <alignment vertical="top"/>
      <protection/>
    </xf>
    <xf numFmtId="184" fontId="11" fillId="0" borderId="12" xfId="69" applyNumberFormat="1" applyFont="1" applyBorder="1" applyAlignment="1">
      <alignment horizontal="right" indent="1"/>
      <protection/>
    </xf>
    <xf numFmtId="0" fontId="6" fillId="0" borderId="14" xfId="69" applyNumberFormat="1" applyFont="1" applyBorder="1" applyAlignment="1">
      <alignment horizontal="right" vertical="top"/>
      <protection/>
    </xf>
    <xf numFmtId="0" fontId="6" fillId="0" borderId="15" xfId="69" applyNumberFormat="1" applyFont="1" applyFill="1" applyBorder="1" applyAlignment="1">
      <alignment horizontal="right" vertical="top"/>
      <protection/>
    </xf>
    <xf numFmtId="184" fontId="6" fillId="0" borderId="15" xfId="69" applyNumberFormat="1" applyFont="1" applyFill="1" applyBorder="1" applyAlignment="1">
      <alignment horizontal="right" vertical="top"/>
      <protection/>
    </xf>
    <xf numFmtId="0" fontId="6" fillId="0" borderId="12" xfId="69" applyNumberFormat="1" applyFont="1" applyBorder="1" applyAlignment="1">
      <alignment horizontal="right" vertical="top"/>
      <protection/>
    </xf>
    <xf numFmtId="1" fontId="6" fillId="0" borderId="0" xfId="69" applyNumberFormat="1" applyFont="1" applyFill="1" applyBorder="1" applyAlignment="1">
      <alignment horizontal="right" vertical="top"/>
      <protection/>
    </xf>
    <xf numFmtId="0" fontId="6" fillId="0" borderId="12" xfId="69" applyNumberFormat="1" applyFont="1" applyFill="1" applyBorder="1" applyAlignment="1">
      <alignment horizontal="right" vertical="top"/>
      <protection/>
    </xf>
    <xf numFmtId="184" fontId="11" fillId="0" borderId="12" xfId="69" applyNumberFormat="1" applyFont="1" applyBorder="1" applyAlignment="1">
      <alignment horizontal="right" vertical="top" indent="1"/>
      <protection/>
    </xf>
    <xf numFmtId="0" fontId="6" fillId="0" borderId="0" xfId="69" applyNumberFormat="1" applyFont="1" applyFill="1" applyBorder="1" applyAlignment="1">
      <alignment horizontal="right" vertical="top"/>
      <protection/>
    </xf>
    <xf numFmtId="0" fontId="6" fillId="0" borderId="0" xfId="69" applyNumberFormat="1" applyFont="1" applyFill="1" applyBorder="1" applyAlignment="1">
      <alignment horizontal="right"/>
      <protection/>
    </xf>
    <xf numFmtId="184" fontId="6" fillId="0" borderId="0" xfId="69" applyNumberFormat="1" applyFont="1" applyFill="1" applyBorder="1" applyAlignment="1">
      <alignment horizontal="right" vertical="top" indent="1"/>
      <protection/>
    </xf>
    <xf numFmtId="0" fontId="6" fillId="0" borderId="16" xfId="69" applyNumberFormat="1" applyFont="1" applyBorder="1" applyAlignment="1">
      <alignment vertical="top"/>
      <protection/>
    </xf>
    <xf numFmtId="0" fontId="6" fillId="0" borderId="13" xfId="69" applyNumberFormat="1" applyFont="1" applyFill="1" applyBorder="1" applyAlignment="1">
      <alignment horizontal="right" vertical="top"/>
      <protection/>
    </xf>
    <xf numFmtId="0" fontId="6" fillId="0" borderId="13" xfId="69" applyNumberFormat="1" applyFont="1" applyFill="1" applyBorder="1" applyAlignment="1">
      <alignment vertical="top"/>
      <protection/>
    </xf>
    <xf numFmtId="0" fontId="6" fillId="0" borderId="14" xfId="69" applyNumberFormat="1" applyFont="1" applyBorder="1" applyAlignment="1">
      <alignment vertical="top"/>
      <protection/>
    </xf>
    <xf numFmtId="0" fontId="6" fillId="0" borderId="15" xfId="69" applyNumberFormat="1" applyFont="1" applyFill="1" applyBorder="1" applyAlignment="1">
      <alignment vertical="top"/>
      <protection/>
    </xf>
    <xf numFmtId="184" fontId="11" fillId="0" borderId="16" xfId="69" applyNumberFormat="1" applyFont="1" applyBorder="1" applyAlignment="1">
      <alignment horizontal="right" vertical="top" indent="1"/>
      <protection/>
    </xf>
    <xf numFmtId="184" fontId="11" fillId="0" borderId="13" xfId="69" applyNumberFormat="1" applyFont="1" applyFill="1" applyBorder="1" applyAlignment="1">
      <alignment horizontal="right" vertical="top" indent="1"/>
      <protection/>
    </xf>
    <xf numFmtId="0" fontId="33" fillId="0" borderId="0" xfId="0" applyFont="1" applyAlignment="1">
      <alignment/>
    </xf>
    <xf numFmtId="0" fontId="6" fillId="0" borderId="0" xfId="69" applyFont="1" applyBorder="1" applyAlignment="1">
      <alignment vertical="distributed"/>
      <protection/>
    </xf>
    <xf numFmtId="0" fontId="11" fillId="0" borderId="0" xfId="0" applyFont="1" applyBorder="1" applyAlignment="1">
      <alignment vertical="distributed"/>
    </xf>
    <xf numFmtId="0" fontId="6" fillId="0" borderId="22" xfId="69" applyFont="1" applyBorder="1" applyAlignment="1">
      <alignment horizontal="left" vertical="top"/>
      <protection/>
    </xf>
    <xf numFmtId="178" fontId="6" fillId="0" borderId="22" xfId="69" applyNumberFormat="1" applyFont="1" applyBorder="1" applyAlignment="1">
      <alignment vertical="top"/>
      <protection/>
    </xf>
    <xf numFmtId="178" fontId="6" fillId="0" borderId="22" xfId="69" applyNumberFormat="1" applyFont="1" applyFill="1" applyBorder="1" applyAlignment="1">
      <alignment vertical="top"/>
      <protection/>
    </xf>
    <xf numFmtId="178" fontId="33" fillId="0" borderId="0" xfId="0" applyNumberFormat="1" applyFont="1" applyAlignment="1">
      <alignment/>
    </xf>
    <xf numFmtId="0" fontId="9" fillId="0" borderId="0" xfId="69" applyFont="1" applyAlignment="1">
      <alignment/>
      <protection/>
    </xf>
    <xf numFmtId="0" fontId="12" fillId="0" borderId="0" xfId="0" applyFont="1" applyAlignment="1">
      <alignment/>
    </xf>
    <xf numFmtId="178" fontId="6" fillId="0" borderId="0" xfId="69" applyNumberFormat="1" applyFont="1" applyFill="1" applyBorder="1" applyAlignment="1">
      <alignment horizontal="righ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" fontId="33" fillId="0" borderId="0" xfId="0" applyNumberFormat="1" applyFont="1" applyAlignment="1">
      <alignment/>
    </xf>
    <xf numFmtId="0" fontId="9" fillId="0" borderId="0" xfId="69" applyFont="1" applyAlignment="1">
      <alignment horizontal="left" indent="5"/>
      <protection/>
    </xf>
    <xf numFmtId="0" fontId="9" fillId="0" borderId="0" xfId="0" applyFont="1" applyAlignment="1">
      <alignment horizontal="left" indent="4"/>
    </xf>
    <xf numFmtId="0" fontId="9" fillId="0" borderId="0" xfId="0" applyFont="1" applyAlignment="1">
      <alignment horizontal="left" indent="5"/>
    </xf>
    <xf numFmtId="1" fontId="11" fillId="0" borderId="13" xfId="69" applyNumberFormat="1" applyFont="1" applyBorder="1" applyAlignment="1">
      <alignment vertical="top"/>
      <protection/>
    </xf>
    <xf numFmtId="178" fontId="6" fillId="0" borderId="11" xfId="69" applyNumberFormat="1" applyFont="1" applyBorder="1" applyAlignment="1">
      <alignment vertical="top"/>
      <protection/>
    </xf>
    <xf numFmtId="0" fontId="11" fillId="0" borderId="0" xfId="0" applyFont="1" applyAlignment="1">
      <alignment vertical="top"/>
    </xf>
    <xf numFmtId="178" fontId="6" fillId="0" borderId="15" xfId="69" applyNumberFormat="1" applyFont="1" applyBorder="1" applyAlignment="1">
      <alignment horizontal="right" vertical="top"/>
      <protection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4"/>
    </xf>
    <xf numFmtId="0" fontId="6" fillId="0" borderId="15" xfId="0" applyFont="1" applyBorder="1" applyAlignment="1">
      <alignment vertical="top"/>
    </xf>
    <xf numFmtId="0" fontId="6" fillId="0" borderId="0" xfId="0" applyFont="1" applyAlignment="1">
      <alignment vertical="top"/>
    </xf>
    <xf numFmtId="178" fontId="6" fillId="0" borderId="0" xfId="0" applyNumberFormat="1" applyFont="1" applyAlignment="1">
      <alignment vertical="top"/>
    </xf>
    <xf numFmtId="0" fontId="6" fillId="0" borderId="13" xfId="0" applyFont="1" applyBorder="1" applyAlignment="1">
      <alignment vertical="top"/>
    </xf>
    <xf numFmtId="178" fontId="6" fillId="0" borderId="0" xfId="0" applyNumberFormat="1" applyFont="1" applyAlignment="1">
      <alignment/>
    </xf>
    <xf numFmtId="0" fontId="11" fillId="0" borderId="0" xfId="0" applyFont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78" fontId="6" fillId="0" borderId="0" xfId="0" applyNumberFormat="1" applyFont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178" fontId="6" fillId="0" borderId="13" xfId="69" applyNumberFormat="1" applyFont="1" applyBorder="1" applyAlignment="1">
      <alignment horizontal="right" vertical="top"/>
      <protection/>
    </xf>
    <xf numFmtId="0" fontId="11" fillId="0" borderId="0" xfId="69" applyFont="1" applyBorder="1" applyAlignment="1">
      <alignment/>
      <protection/>
    </xf>
    <xf numFmtId="0" fontId="34" fillId="0" borderId="0" xfId="0" applyFont="1" applyAlignment="1">
      <alignment horizontal="center"/>
    </xf>
    <xf numFmtId="0" fontId="63" fillId="0" borderId="0" xfId="0" applyFont="1" applyAlignment="1">
      <alignment horizontal="left" indent="6"/>
    </xf>
    <xf numFmtId="0" fontId="9" fillId="0" borderId="0" xfId="69" applyFont="1" applyAlignment="1">
      <alignment horizontal="left" indent="4"/>
      <protection/>
    </xf>
    <xf numFmtId="0" fontId="10" fillId="0" borderId="0" xfId="0" applyFont="1" applyAlignment="1">
      <alignment horizontal="left" indent="4"/>
    </xf>
    <xf numFmtId="0" fontId="11" fillId="0" borderId="13" xfId="69" applyFont="1" applyBorder="1" applyAlignment="1">
      <alignment horizontal="right"/>
      <protection/>
    </xf>
    <xf numFmtId="0" fontId="7" fillId="0" borderId="13" xfId="0" applyFont="1" applyBorder="1" applyAlignment="1">
      <alignment horizontal="right"/>
    </xf>
    <xf numFmtId="0" fontId="6" fillId="0" borderId="19" xfId="69" applyFont="1" applyBorder="1" applyAlignment="1">
      <alignment vertical="distributed"/>
      <protection/>
    </xf>
    <xf numFmtId="0" fontId="6" fillId="0" borderId="20" xfId="69" applyFont="1" applyBorder="1" applyAlignment="1">
      <alignment vertical="distributed"/>
      <protection/>
    </xf>
    <xf numFmtId="0" fontId="6" fillId="0" borderId="21" xfId="69" applyFont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11" fillId="0" borderId="21" xfId="69" applyFont="1" applyBorder="1" applyAlignment="1">
      <alignment horizontal="center" vertical="center" wrapText="1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9" fillId="0" borderId="0" xfId="69" applyFont="1" applyAlignment="1">
      <alignment horizontal="left"/>
      <protection/>
    </xf>
    <xf numFmtId="0" fontId="11" fillId="0" borderId="22" xfId="69" applyFont="1" applyFill="1" applyBorder="1" applyAlignment="1">
      <alignment horizontal="left" vertical="center"/>
      <protection/>
    </xf>
    <xf numFmtId="0" fontId="11" fillId="0" borderId="22" xfId="0" applyFont="1" applyFill="1" applyBorder="1" applyAlignment="1">
      <alignment horizontal="left" vertical="center"/>
    </xf>
    <xf numFmtId="0" fontId="6" fillId="0" borderId="22" xfId="69" applyFont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 vertical="center"/>
    </xf>
    <xf numFmtId="0" fontId="11" fillId="0" borderId="22" xfId="69" applyFont="1" applyBorder="1" applyAlignment="1">
      <alignment horizontal="left" vertical="center"/>
      <protection/>
    </xf>
    <xf numFmtId="0" fontId="11" fillId="0" borderId="22" xfId="0" applyFont="1" applyBorder="1" applyAlignment="1">
      <alignment horizontal="left" vertical="center"/>
    </xf>
    <xf numFmtId="0" fontId="6" fillId="0" borderId="10" xfId="69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9" fillId="0" borderId="0" xfId="69" applyFont="1" applyAlignment="1">
      <alignment horizontal="left" vertical="distributed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23" xfId="69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indent="4"/>
    </xf>
    <xf numFmtId="0" fontId="13" fillId="0" borderId="0" xfId="69" applyFont="1" applyBorder="1" applyAlignment="1">
      <alignment horizontal="center"/>
      <protection/>
    </xf>
    <xf numFmtId="0" fontId="0" fillId="0" borderId="24" xfId="0" applyBorder="1" applyAlignment="1">
      <alignment horizontal="left" indent="1"/>
    </xf>
    <xf numFmtId="0" fontId="33" fillId="0" borderId="24" xfId="0" applyFont="1" applyBorder="1" applyAlignment="1">
      <alignment/>
    </xf>
    <xf numFmtId="0" fontId="0" fillId="0" borderId="24" xfId="0" applyBorder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_2010-2BALANTA ENERGETICA - TJ_ro" xfId="59"/>
    <cellStyle name="Normal 3" xfId="60"/>
    <cellStyle name="Normal 3 2" xfId="61"/>
    <cellStyle name="Normal 3_2010-2BALANTA ENERGETICA - TJ_ro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Table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2 857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тыс. т.н.э.</a:t>
            </a:r>
            <a:r>
              <a:rPr lang="en-US" cap="none" sz="1800" b="1" i="1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2575"/>
          <c:y val="0.29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2"/>
          <c:y val="0.0655"/>
          <c:w val="0.4375"/>
          <c:h val="0.67125"/>
        </c:manualLayout>
      </c:layout>
      <c:doughnutChart>
        <c:varyColors val="1"/>
        <c:ser>
          <c:idx val="0"/>
          <c:order val="0"/>
          <c:tx>
            <c:strRef>
              <c:f>Grafic1!$B$8</c:f>
              <c:strCache>
                <c:ptCount val="1"/>
                <c:pt idx="0">
                  <c:v>CONSUM INTERN BRUT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17375E">
                  <a:alpha val="93000"/>
                </a:srgbClr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6D9F1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Grafic1!$C$7:$G$7</c:f>
              <c:strCache/>
            </c:strRef>
          </c:cat>
          <c:val>
            <c:numRef>
              <c:f>Grafic1!$C$8:$G$8</c:f>
              <c:numCache/>
            </c:numRef>
          </c:val>
        </c:ser>
        <c:holeSize val="57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5"/>
          <c:y val="0.80275"/>
          <c:w val="0.923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379
</a:t>
            </a:r>
            <a:r>
              <a:rPr lang="en-US" cap="none" sz="1800" b="1" i="1" u="none" baseline="0">
                <a:solidFill>
                  <a:srgbClr val="000000"/>
                </a:solidFill>
              </a:rPr>
              <a:t>тыс. т.н.э.</a:t>
            </a:r>
            <a:r>
              <a:rPr lang="en-US" cap="none" sz="1800" b="1" i="1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27"/>
          <c:y val="0.3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975"/>
          <c:y val="0.09825"/>
          <c:w val="0.452"/>
          <c:h val="0.712"/>
        </c:manualLayout>
      </c:layout>
      <c:doughnutChart>
        <c:varyColors val="1"/>
        <c:ser>
          <c:idx val="0"/>
          <c:order val="0"/>
          <c:tx>
            <c:strRef>
              <c:f>Grafic1!$B$33</c:f>
              <c:strCache>
                <c:ptCount val="1"/>
                <c:pt idx="0">
                  <c:v>Producerea energiei electrice și termice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6D9F1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254061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Grafic1!$C$32:$E$32</c:f>
              <c:strCache/>
            </c:strRef>
          </c:cat>
          <c:val>
            <c:numRef>
              <c:f>Grafic1!$C$33:$E$33</c:f>
              <c:numCache/>
            </c:numRef>
          </c:val>
        </c:ser>
        <c:holeSize val="57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8025"/>
          <c:w val="0.964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7325"/>
          <c:w val="0.50875"/>
          <c:h val="0.84275"/>
        </c:manualLayout>
      </c:layout>
      <c:doughnutChart>
        <c:varyColors val="1"/>
        <c:ser>
          <c:idx val="0"/>
          <c:order val="0"/>
          <c:tx>
            <c:strRef>
              <c:f>Grafic2!$B$14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0253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376092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C6D9F1"/>
              </a:soli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CE6F2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Grafic2!$C$12:$H$13</c:f>
              <c:multiLvlStrCache/>
            </c:multiLvlStrRef>
          </c:cat>
          <c:val>
            <c:numRef>
              <c:f>Grafic2!$C$14:$H$14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36"/>
          <c:w val="0.32875"/>
          <c:h val="0.6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465"/>
          <c:w val="0.51475"/>
          <c:h val="0.82725"/>
        </c:manualLayout>
      </c:layout>
      <c:doughnutChart>
        <c:varyColors val="1"/>
        <c:ser>
          <c:idx val="0"/>
          <c:order val="0"/>
          <c:tx>
            <c:strRef>
              <c:f>Grafic2!$B$32</c:f>
              <c:strCache>
                <c:ptCount val="1"/>
                <c:pt idx="0">
                  <c:v>Consum final energetic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558ED5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EB4E3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DCE6F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10253F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Grafic2!$C$31:$G$31</c:f>
              <c:strCache/>
            </c:strRef>
          </c:cat>
          <c:val>
            <c:numRef>
              <c:f>Grafic2!$C$32:$G$32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17425"/>
          <c:w val="0.354"/>
          <c:h val="0.7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75"/>
          <c:y val="-0.00425"/>
          <c:w val="0.9925"/>
          <c:h val="0.8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Grafic3!$B$32</c:f>
              <c:strCache>
                <c:ptCount val="1"/>
                <c:pt idx="0">
                  <c:v>Промышленность 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Grafic3!$C$32:$H$32</c:f>
              <c:numCache/>
            </c:numRef>
          </c:val>
        </c:ser>
        <c:ser>
          <c:idx val="1"/>
          <c:order val="1"/>
          <c:tx>
            <c:strRef>
              <c:f>Grafic3!$B$33</c:f>
              <c:strCache>
                <c:ptCount val="1"/>
                <c:pt idx="0">
                  <c:v>Транспорт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Grafic3!$C$33:$H$33</c:f>
              <c:numCache/>
            </c:numRef>
          </c:val>
        </c:ser>
        <c:ser>
          <c:idx val="2"/>
          <c:order val="2"/>
          <c:tx>
            <c:strRef>
              <c:f>Grafic3!$B$34</c:f>
              <c:strCache>
                <c:ptCount val="1"/>
                <c:pt idx="0">
                  <c:v>Жилищный сектор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Grafic3!$C$34:$H$34</c:f>
              <c:numCache/>
            </c:numRef>
          </c:val>
        </c:ser>
        <c:ser>
          <c:idx val="3"/>
          <c:order val="3"/>
          <c:tx>
            <c:strRef>
              <c:f>Grafic3!$B$35</c:f>
              <c:strCache>
                <c:ptCount val="1"/>
                <c:pt idx="0">
                  <c:v>Коммерческие и коммунальные услуги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Grafic3!$C$35:$H$35</c:f>
              <c:numCache/>
            </c:numRef>
          </c:val>
        </c:ser>
        <c:ser>
          <c:idx val="4"/>
          <c:order val="4"/>
          <c:tx>
            <c:strRef>
              <c:f>Grafic3!$B$36</c:f>
              <c:strCache>
                <c:ptCount val="1"/>
                <c:pt idx="0">
                  <c:v>Сельское, лесное и рыбное хозяйство      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Grafic3!$C$31:$H$31</c:f>
              <c:numCache/>
            </c:numRef>
          </c:cat>
          <c:val>
            <c:numRef>
              <c:f>Grafic3!$C$36:$H$36</c:f>
              <c:numCache/>
            </c:numRef>
          </c:val>
        </c:ser>
        <c:overlap val="100"/>
        <c:axId val="22725182"/>
        <c:axId val="3200047"/>
      </c:barChart>
      <c:catAx>
        <c:axId val="22725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00047"/>
        <c:crosses val="autoZero"/>
        <c:auto val="1"/>
        <c:lblOffset val="100"/>
        <c:tickLblSkip val="1"/>
        <c:noMultiLvlLbl val="0"/>
      </c:catAx>
      <c:valAx>
        <c:axId val="32000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25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3225"/>
          <c:w val="0.9035"/>
          <c:h val="0.1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25"/>
          <c:w val="0.978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Grafic3!$B$12</c:f>
              <c:strCache>
                <c:ptCount val="1"/>
                <c:pt idx="0">
                  <c:v>ВАЛОВОЕ ВНУТРЕННЕЕ ПОТРЕБЛЕНИЕ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Grafic3!$C$11:$H$11</c:f>
              <c:numCache/>
            </c:numRef>
          </c:cat>
          <c:val>
            <c:numRef>
              <c:f>Grafic3!$C$12:$H$12</c:f>
              <c:numCache/>
            </c:numRef>
          </c:val>
        </c:ser>
        <c:ser>
          <c:idx val="1"/>
          <c:order val="1"/>
          <c:tx>
            <c:strRef>
              <c:f>Grafic3!$B$13</c:f>
              <c:strCache>
                <c:ptCount val="1"/>
                <c:pt idx="0">
                  <c:v>КОНЕЧНОЕ ЭНЕРГЕТИЧЕСКОЕ ПОТРЕБЛЕНИЕ   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Grafic3!$C$11:$H$11</c:f>
              <c:numCache/>
            </c:numRef>
          </c:cat>
          <c:val>
            <c:numRef>
              <c:f>Grafic3!$C$13:$H$13</c:f>
              <c:numCache/>
            </c:numRef>
          </c:val>
        </c:ser>
        <c:gapWidth val="70"/>
        <c:axId val="28800424"/>
        <c:axId val="57877225"/>
      </c:barChart>
      <c:catAx>
        <c:axId val="28800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877225"/>
        <c:crosses val="autoZero"/>
        <c:auto val="1"/>
        <c:lblOffset val="100"/>
        <c:tickLblSkip val="1"/>
        <c:noMultiLvlLbl val="0"/>
      </c:catAx>
      <c:valAx>
        <c:axId val="57877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800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85175"/>
          <c:w val="0.537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28575</xdr:rowOff>
    </xdr:from>
    <xdr:to>
      <xdr:col>8</xdr:col>
      <xdr:colOff>438150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47625" y="1000125"/>
        <a:ext cx="5267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485775</xdr:colOff>
      <xdr:row>48</xdr:row>
      <xdr:rowOff>66675</xdr:rowOff>
    </xdr:to>
    <xdr:graphicFrame>
      <xdr:nvGraphicFramePr>
        <xdr:cNvPr id="2" name="Chart 3"/>
        <xdr:cNvGraphicFramePr/>
      </xdr:nvGraphicFramePr>
      <xdr:xfrm>
        <a:off x="19050" y="5581650"/>
        <a:ext cx="53435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0.41075</cdr:y>
    </cdr:from>
    <cdr:to>
      <cdr:x>0.41425</cdr:x>
      <cdr:y>0.616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1438275"/>
          <a:ext cx="14097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2581
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тыс.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т.н.э.</a:t>
          </a:r>
          <a:r>
            <a:rPr lang="en-US" cap="none" sz="1800" b="1" i="1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0.38725</cdr:y>
    </cdr:from>
    <cdr:to>
      <cdr:x>0.4355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1400175"/>
          <a:ext cx="15430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2581
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тыс.</a:t>
          </a:r>
          <a:r>
            <a:rPr lang="en-US" cap="none" sz="18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т.н.э.</a:t>
          </a:r>
          <a:r>
            <a:rPr lang="en-US" cap="none" sz="1800" b="1" i="1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8</xdr:col>
      <xdr:colOff>504825</xdr:colOff>
      <xdr:row>23</xdr:row>
      <xdr:rowOff>114300</xdr:rowOff>
    </xdr:to>
    <xdr:graphicFrame>
      <xdr:nvGraphicFramePr>
        <xdr:cNvPr id="1" name="Chart 3"/>
        <xdr:cNvGraphicFramePr/>
      </xdr:nvGraphicFramePr>
      <xdr:xfrm>
        <a:off x="0" y="1009650"/>
        <a:ext cx="53816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533400</xdr:colOff>
      <xdr:row>48</xdr:row>
      <xdr:rowOff>38100</xdr:rowOff>
    </xdr:to>
    <xdr:graphicFrame>
      <xdr:nvGraphicFramePr>
        <xdr:cNvPr id="2" name="Chart 2"/>
        <xdr:cNvGraphicFramePr/>
      </xdr:nvGraphicFramePr>
      <xdr:xfrm>
        <a:off x="0" y="5591175"/>
        <a:ext cx="5410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8</xdr:col>
      <xdr:colOff>552450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0" y="5229225"/>
        <a:ext cx="54292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</xdr:row>
      <xdr:rowOff>47625</xdr:rowOff>
    </xdr:from>
    <xdr:to>
      <xdr:col>8</xdr:col>
      <xdr:colOff>552450</xdr:colOff>
      <xdr:row>21</xdr:row>
      <xdr:rowOff>171450</xdr:rowOff>
    </xdr:to>
    <xdr:graphicFrame>
      <xdr:nvGraphicFramePr>
        <xdr:cNvPr id="2" name="Chart 3"/>
        <xdr:cNvGraphicFramePr/>
      </xdr:nvGraphicFramePr>
      <xdr:xfrm>
        <a:off x="47625" y="1019175"/>
        <a:ext cx="53816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CHECK\OUTPUT\MOLDOV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ED\WORK\EXCEL\GraphLong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lanta.Energetica.2020.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Conv"/>
      <sheetName val="STAT1 2010"/>
      <sheetName val="STAT2 2010"/>
      <sheetName val="STAT3 2010"/>
      <sheetName val="STAT1 2011"/>
      <sheetName val="STAT2 2011"/>
      <sheetName val="STAT3 2011"/>
      <sheetName val="BAL2010"/>
      <sheetName val="BAL2011"/>
      <sheetName val="TPES Growth Rate"/>
      <sheetName val="BAL_CumgraphData"/>
      <sheetName val="BAL_Cumulgraph"/>
      <sheetName val="Comparison"/>
      <sheetName val="TNONSPEC (2)"/>
      <sheetName val="TBLENDGAS (2)"/>
      <sheetName val="TREFINER (2)"/>
      <sheetName val="AUTOHEAT (2)"/>
      <sheetName val="MAINHEAT (2)"/>
      <sheetName val="AUTOCHP (2)"/>
      <sheetName val="MAINCHP (2)"/>
      <sheetName val="AUTOELEC (2)"/>
      <sheetName val="MAINELEC (2)"/>
      <sheetName val="TNONSPEC"/>
      <sheetName val="TBLENDGAS"/>
      <sheetName val="TREFINER"/>
      <sheetName val="AUTOHEAT"/>
      <sheetName val="MAINHEAT"/>
      <sheetName val="AUTOCHP"/>
      <sheetName val="MAINCHP"/>
      <sheetName val="AUTOELEC"/>
      <sheetName val="MAINELEC"/>
      <sheetName val="ConsGraphs_Data"/>
      <sheetName val="ConsGraphs"/>
      <sheetName val="Heat"/>
      <sheetName val="Electricity"/>
      <sheetName val="EFFCHCK"/>
      <sheetName val="REF_U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GRAPHS"/>
      <sheetName val="Data"/>
      <sheetName val="Titles"/>
    </sheetNames>
    <sheetDataSet>
      <sheetData sheetId="1">
        <row r="3">
          <cell r="AN3">
            <v>0</v>
          </cell>
        </row>
        <row r="4">
          <cell r="AN4">
            <v>0.02</v>
          </cell>
        </row>
        <row r="5">
          <cell r="AN5">
            <v>0</v>
          </cell>
        </row>
        <row r="6">
          <cell r="AN6">
            <v>0</v>
          </cell>
        </row>
        <row r="7">
          <cell r="AN7">
            <v>0.03</v>
          </cell>
        </row>
        <row r="8">
          <cell r="AN8">
            <v>0.08</v>
          </cell>
        </row>
        <row r="9">
          <cell r="AN9">
            <v>0.09</v>
          </cell>
        </row>
        <row r="10">
          <cell r="AN10">
            <v>0.68</v>
          </cell>
        </row>
        <row r="11">
          <cell r="AN11">
            <v>2.01</v>
          </cell>
        </row>
        <row r="12">
          <cell r="AN12">
            <v>0</v>
          </cell>
        </row>
        <row r="13">
          <cell r="AN13">
            <v>0.03</v>
          </cell>
        </row>
        <row r="14">
          <cell r="AN14">
            <v>0.08</v>
          </cell>
        </row>
        <row r="15">
          <cell r="AN15">
            <v>0</v>
          </cell>
        </row>
        <row r="16">
          <cell r="AN16">
            <v>0.05</v>
          </cell>
        </row>
        <row r="17">
          <cell r="AN17">
            <v>5.79</v>
          </cell>
        </row>
        <row r="18">
          <cell r="AN18">
            <v>0</v>
          </cell>
        </row>
        <row r="19">
          <cell r="AN19">
            <v>0.36</v>
          </cell>
        </row>
        <row r="20">
          <cell r="AN20">
            <v>0</v>
          </cell>
        </row>
        <row r="21">
          <cell r="AN21">
            <v>0.02530717444</v>
          </cell>
        </row>
        <row r="22">
          <cell r="AN22">
            <v>0</v>
          </cell>
        </row>
        <row r="23">
          <cell r="AN23">
            <v>0</v>
          </cell>
        </row>
        <row r="24">
          <cell r="AN24">
            <v>0.0430395013</v>
          </cell>
        </row>
        <row r="25">
          <cell r="AN25">
            <v>0.04</v>
          </cell>
        </row>
        <row r="26">
          <cell r="AN26">
            <v>0.34</v>
          </cell>
        </row>
        <row r="27">
          <cell r="AN27">
            <v>0.01</v>
          </cell>
        </row>
        <row r="28">
          <cell r="AN28">
            <v>0.21</v>
          </cell>
        </row>
        <row r="29">
          <cell r="AN29">
            <v>0.05</v>
          </cell>
        </row>
        <row r="30">
          <cell r="AN30">
            <v>0.03</v>
          </cell>
        </row>
        <row r="31">
          <cell r="AN31">
            <v>104.1444946</v>
          </cell>
        </row>
        <row r="32">
          <cell r="AN32">
            <v>59.19468848</v>
          </cell>
        </row>
        <row r="33">
          <cell r="AN33">
            <v>55.60363636</v>
          </cell>
        </row>
        <row r="34">
          <cell r="AN34">
            <v>31.60455043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_TOE"/>
      <sheetName val="2015_TJ"/>
      <sheetName val="2015_TEC"/>
      <sheetName val="2016_TOE"/>
      <sheetName val="2016_TJ"/>
      <sheetName val="2016_TEC"/>
      <sheetName val="2017_TOE"/>
      <sheetName val="2017_TJ"/>
      <sheetName val="2017_TEC"/>
      <sheetName val="2018_TOE"/>
      <sheetName val="2018_TJ"/>
      <sheetName val="2018_TEC"/>
      <sheetName val="2019_TOE"/>
      <sheetName val="2019_TJ"/>
      <sheetName val="2019_TEC"/>
      <sheetName val="2020_TOE"/>
      <sheetName val="Grafic1"/>
      <sheetName val="2020_TJ"/>
      <sheetName val="2020_TEC"/>
      <sheetName val="Grafic2"/>
      <sheetName val="2015-2020_TOE"/>
      <sheetName val="2015-2020_TJ"/>
      <sheetName val="2015-2020_TEC"/>
      <sheetName val="Grafic3"/>
    </sheetNames>
    <sheetDataSet>
      <sheetData sheetId="15">
        <row r="16">
          <cell r="B16">
            <v>12</v>
          </cell>
          <cell r="D16">
            <v>0</v>
          </cell>
          <cell r="F16">
            <v>4</v>
          </cell>
          <cell r="G16">
            <v>8</v>
          </cell>
        </row>
        <row r="17">
          <cell r="B17">
            <v>256</v>
          </cell>
          <cell r="D17">
            <v>256</v>
          </cell>
          <cell r="F17">
            <v>0</v>
          </cell>
          <cell r="G17">
            <v>0</v>
          </cell>
        </row>
        <row r="18">
          <cell r="B18">
            <v>17</v>
          </cell>
          <cell r="D18">
            <v>14</v>
          </cell>
          <cell r="F18">
            <v>3</v>
          </cell>
          <cell r="G18">
            <v>0</v>
          </cell>
        </row>
        <row r="19">
          <cell r="B19">
            <v>40</v>
          </cell>
          <cell r="D19">
            <v>40</v>
          </cell>
          <cell r="F19">
            <v>0</v>
          </cell>
          <cell r="G19">
            <v>0</v>
          </cell>
        </row>
        <row r="20">
          <cell r="B20">
            <v>54</v>
          </cell>
          <cell r="D20">
            <v>42</v>
          </cell>
          <cell r="F20">
            <v>12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zoomScaleNormal="130" workbookViewId="0" topLeftCell="A1">
      <selection activeCell="C25" sqref="C25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8515625" style="2" customWidth="1"/>
    <col min="5" max="5" width="8.421875" style="2" customWidth="1"/>
    <col min="6" max="6" width="10.140625" style="2" customWidth="1"/>
    <col min="7" max="7" width="7.7109375" style="2" customWidth="1"/>
    <col min="8" max="8" width="7.851562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54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0</v>
      </c>
      <c r="B5" s="201"/>
      <c r="C5" s="201"/>
      <c r="D5" s="202"/>
      <c r="E5" s="202"/>
      <c r="F5" s="202"/>
      <c r="G5" s="202"/>
      <c r="H5" s="202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">
        <v>655</v>
      </c>
      <c r="C8" s="8">
        <v>0</v>
      </c>
      <c r="D8" s="9">
        <v>0</v>
      </c>
      <c r="E8" s="8">
        <v>7</v>
      </c>
      <c r="F8" s="8">
        <v>644</v>
      </c>
      <c r="G8" s="8">
        <v>4</v>
      </c>
      <c r="H8" s="8">
        <v>0</v>
      </c>
    </row>
    <row r="9" spans="1:8" ht="15">
      <c r="A9" s="61" t="s">
        <v>9</v>
      </c>
      <c r="B9" s="10">
        <v>283</v>
      </c>
      <c r="C9" s="11">
        <v>0</v>
      </c>
      <c r="D9" s="11">
        <v>0</v>
      </c>
      <c r="E9" s="12">
        <v>0</v>
      </c>
      <c r="F9" s="11">
        <v>0</v>
      </c>
      <c r="G9" s="11">
        <v>283</v>
      </c>
      <c r="H9" s="11">
        <v>0</v>
      </c>
    </row>
    <row r="10" spans="1:8" ht="15">
      <c r="A10" s="61" t="s">
        <v>10</v>
      </c>
      <c r="B10" s="10">
        <v>1766</v>
      </c>
      <c r="C10" s="11">
        <v>98</v>
      </c>
      <c r="D10" s="11">
        <v>815</v>
      </c>
      <c r="E10" s="12">
        <v>851</v>
      </c>
      <c r="F10" s="13">
        <v>0</v>
      </c>
      <c r="G10" s="11">
        <v>2</v>
      </c>
      <c r="H10" s="11">
        <v>0</v>
      </c>
    </row>
    <row r="11" spans="1:8" ht="15">
      <c r="A11" s="61" t="s">
        <v>11</v>
      </c>
      <c r="B11" s="10">
        <v>16</v>
      </c>
      <c r="C11" s="11">
        <v>0</v>
      </c>
      <c r="D11" s="11">
        <v>0</v>
      </c>
      <c r="E11" s="12">
        <v>14</v>
      </c>
      <c r="F11" s="11">
        <v>2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25">
        <v>-2</v>
      </c>
      <c r="C13" s="15">
        <v>4</v>
      </c>
      <c r="D13" s="11">
        <v>1</v>
      </c>
      <c r="E13" s="12">
        <v>-15</v>
      </c>
      <c r="F13" s="11">
        <v>8</v>
      </c>
      <c r="G13" s="11">
        <v>0</v>
      </c>
      <c r="H13" s="11">
        <v>0</v>
      </c>
    </row>
    <row r="14" spans="1:8" ht="25.5">
      <c r="A14" s="62" t="s">
        <v>14</v>
      </c>
      <c r="B14" s="10">
        <v>2686</v>
      </c>
      <c r="C14" s="17">
        <v>102</v>
      </c>
      <c r="D14" s="18">
        <v>816</v>
      </c>
      <c r="E14" s="18">
        <v>829</v>
      </c>
      <c r="F14" s="18">
        <v>650</v>
      </c>
      <c r="G14" s="18">
        <v>289</v>
      </c>
      <c r="H14" s="18">
        <v>0</v>
      </c>
    </row>
    <row r="15" spans="1:8" ht="15">
      <c r="A15" s="73" t="s">
        <v>15</v>
      </c>
      <c r="B15" s="7">
        <v>415</v>
      </c>
      <c r="C15" s="19">
        <v>2</v>
      </c>
      <c r="D15" s="19">
        <v>365</v>
      </c>
      <c r="E15" s="19">
        <v>23</v>
      </c>
      <c r="F15" s="19">
        <v>21</v>
      </c>
      <c r="G15" s="19">
        <v>4</v>
      </c>
      <c r="H15" s="19">
        <v>0</v>
      </c>
    </row>
    <row r="16" spans="1:8" ht="15">
      <c r="A16" s="61" t="s">
        <v>16</v>
      </c>
      <c r="B16" s="10">
        <v>4</v>
      </c>
      <c r="C16" s="11">
        <v>0</v>
      </c>
      <c r="D16" s="11">
        <v>0</v>
      </c>
      <c r="E16" s="21">
        <v>0</v>
      </c>
      <c r="F16" s="11">
        <v>0</v>
      </c>
      <c r="G16" s="11">
        <v>4</v>
      </c>
      <c r="H16" s="11">
        <v>0</v>
      </c>
    </row>
    <row r="17" spans="1:8" ht="27.75" customHeight="1">
      <c r="A17" s="63" t="s">
        <v>17</v>
      </c>
      <c r="B17" s="10">
        <v>279</v>
      </c>
      <c r="C17" s="11">
        <v>0</v>
      </c>
      <c r="D17" s="11">
        <v>279</v>
      </c>
      <c r="E17" s="12">
        <v>0</v>
      </c>
      <c r="F17" s="12">
        <v>0</v>
      </c>
      <c r="G17" s="11">
        <v>0</v>
      </c>
      <c r="H17" s="11">
        <v>0</v>
      </c>
    </row>
    <row r="18" spans="1:8" ht="29.25" customHeight="1">
      <c r="A18" s="63" t="s">
        <v>18</v>
      </c>
      <c r="B18" s="10">
        <v>31</v>
      </c>
      <c r="C18" s="11">
        <v>0</v>
      </c>
      <c r="D18" s="11">
        <v>14</v>
      </c>
      <c r="E18" s="12">
        <v>7</v>
      </c>
      <c r="F18" s="11">
        <v>10</v>
      </c>
      <c r="G18" s="11">
        <v>0</v>
      </c>
      <c r="H18" s="11">
        <v>0</v>
      </c>
    </row>
    <row r="19" spans="1:8" ht="25.5">
      <c r="A19" s="61" t="s">
        <v>19</v>
      </c>
      <c r="B19" s="10">
        <v>39</v>
      </c>
      <c r="C19" s="11">
        <v>0</v>
      </c>
      <c r="D19" s="11">
        <v>39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44</v>
      </c>
      <c r="C20" s="11">
        <v>2</v>
      </c>
      <c r="D20" s="11">
        <v>33</v>
      </c>
      <c r="E20" s="21">
        <v>0</v>
      </c>
      <c r="F20" s="11">
        <v>9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16</v>
      </c>
      <c r="C22" s="11">
        <v>0</v>
      </c>
      <c r="D22" s="11">
        <v>0</v>
      </c>
      <c r="E22" s="12">
        <v>16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331</v>
      </c>
      <c r="C26" s="19">
        <v>0</v>
      </c>
      <c r="D26" s="19">
        <v>0</v>
      </c>
      <c r="E26" s="19">
        <v>11</v>
      </c>
      <c r="F26" s="19">
        <v>0</v>
      </c>
      <c r="G26" s="19">
        <v>81</v>
      </c>
      <c r="H26" s="19">
        <v>239</v>
      </c>
    </row>
    <row r="27" spans="1:8" ht="15">
      <c r="A27" s="61" t="s">
        <v>16</v>
      </c>
      <c r="B27" s="10"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26.25" customHeight="1">
      <c r="A28" s="63" t="s">
        <v>17</v>
      </c>
      <c r="B28" s="10">
        <v>216</v>
      </c>
      <c r="C28" s="11">
        <v>0</v>
      </c>
      <c r="D28" s="11">
        <v>0</v>
      </c>
      <c r="E28" s="12">
        <v>0</v>
      </c>
      <c r="F28" s="11">
        <v>0</v>
      </c>
      <c r="G28" s="20">
        <v>73</v>
      </c>
      <c r="H28" s="20">
        <v>143</v>
      </c>
    </row>
    <row r="29" spans="1:8" ht="27" customHeight="1">
      <c r="A29" s="63" t="s">
        <v>18</v>
      </c>
      <c r="B29" s="10">
        <v>18</v>
      </c>
      <c r="C29" s="11">
        <v>0</v>
      </c>
      <c r="D29" s="11">
        <v>0</v>
      </c>
      <c r="E29" s="12">
        <v>0</v>
      </c>
      <c r="F29" s="11">
        <v>0</v>
      </c>
      <c r="G29" s="11">
        <v>3</v>
      </c>
      <c r="H29" s="11">
        <v>15</v>
      </c>
    </row>
    <row r="30" spans="1:8" ht="25.5">
      <c r="A30" s="61" t="s">
        <v>19</v>
      </c>
      <c r="B30" s="10">
        <v>43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43</v>
      </c>
    </row>
    <row r="31" spans="1:8" ht="25.5">
      <c r="A31" s="61" t="s">
        <v>20</v>
      </c>
      <c r="B31" s="10">
        <v>38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38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11</v>
      </c>
      <c r="C33" s="11">
        <v>0</v>
      </c>
      <c r="D33" s="11">
        <v>0</v>
      </c>
      <c r="E33" s="12">
        <v>11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18</v>
      </c>
      <c r="C37" s="19">
        <v>0</v>
      </c>
      <c r="D37" s="19">
        <v>0</v>
      </c>
      <c r="E37" s="24">
        <v>0</v>
      </c>
      <c r="F37" s="19">
        <v>0</v>
      </c>
      <c r="G37" s="19">
        <v>16</v>
      </c>
      <c r="H37" s="22">
        <v>2</v>
      </c>
    </row>
    <row r="38" spans="1:8" ht="15">
      <c r="A38" s="66" t="s">
        <v>28</v>
      </c>
      <c r="B38" s="25">
        <v>129</v>
      </c>
      <c r="C38" s="26">
        <v>0</v>
      </c>
      <c r="D38" s="17">
        <v>58</v>
      </c>
      <c r="E38" s="27">
        <v>3</v>
      </c>
      <c r="F38" s="26">
        <v>0</v>
      </c>
      <c r="G38" s="28">
        <v>33</v>
      </c>
      <c r="H38" s="28">
        <v>35</v>
      </c>
    </row>
    <row r="39" spans="1:8" ht="15">
      <c r="A39" s="62" t="s">
        <v>29</v>
      </c>
      <c r="B39" s="10">
        <v>2455</v>
      </c>
      <c r="C39" s="57">
        <v>100</v>
      </c>
      <c r="D39" s="57">
        <v>393</v>
      </c>
      <c r="E39" s="57">
        <v>814</v>
      </c>
      <c r="F39" s="57">
        <v>629</v>
      </c>
      <c r="G39" s="57">
        <v>317</v>
      </c>
      <c r="H39" s="57">
        <v>202</v>
      </c>
    </row>
    <row r="40" spans="1:8" ht="25.5">
      <c r="A40" s="62" t="s">
        <v>52</v>
      </c>
      <c r="B40" s="16">
        <v>2410</v>
      </c>
      <c r="C40" s="18">
        <v>100</v>
      </c>
      <c r="D40" s="18">
        <v>393</v>
      </c>
      <c r="E40" s="18">
        <v>778</v>
      </c>
      <c r="F40" s="18">
        <v>620</v>
      </c>
      <c r="G40" s="18">
        <v>317</v>
      </c>
      <c r="H40" s="18">
        <v>202</v>
      </c>
    </row>
    <row r="41" spans="1:8" ht="15">
      <c r="A41" s="67" t="s">
        <v>30</v>
      </c>
      <c r="B41" s="10">
        <v>209</v>
      </c>
      <c r="C41" s="19">
        <v>40</v>
      </c>
      <c r="D41" s="19">
        <v>60</v>
      </c>
      <c r="E41" s="19">
        <v>4</v>
      </c>
      <c r="F41" s="19">
        <v>1</v>
      </c>
      <c r="G41" s="19">
        <v>65</v>
      </c>
      <c r="H41" s="19">
        <v>39</v>
      </c>
    </row>
    <row r="42" spans="1:8" ht="15">
      <c r="A42" s="99" t="s">
        <v>70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v>5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0</v>
      </c>
    </row>
    <row r="44" spans="1:8" ht="25.5">
      <c r="A44" s="69" t="s">
        <v>31</v>
      </c>
      <c r="B44" s="10">
        <v>88</v>
      </c>
      <c r="C44" s="11">
        <v>39</v>
      </c>
      <c r="D44" s="11">
        <v>35</v>
      </c>
      <c r="E44" s="12">
        <v>0</v>
      </c>
      <c r="F44" s="11">
        <v>0</v>
      </c>
      <c r="G44" s="11">
        <v>14</v>
      </c>
      <c r="H44" s="13">
        <v>0</v>
      </c>
    </row>
    <row r="45" spans="1:8" ht="15">
      <c r="A45" s="69" t="s">
        <v>33</v>
      </c>
      <c r="B45" s="10">
        <v>4</v>
      </c>
      <c r="C45" s="14">
        <v>0</v>
      </c>
      <c r="D45" s="14">
        <v>0</v>
      </c>
      <c r="E45" s="37">
        <v>0</v>
      </c>
      <c r="F45" s="11">
        <v>0</v>
      </c>
      <c r="G45" s="11">
        <v>4</v>
      </c>
      <c r="H45" s="13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4">
        <v>0</v>
      </c>
      <c r="H46" s="11">
        <v>0</v>
      </c>
    </row>
    <row r="47" spans="1:8" ht="15">
      <c r="A47" s="69" t="s">
        <v>71</v>
      </c>
      <c r="B47" s="10"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v>94</v>
      </c>
      <c r="C48" s="11">
        <v>1</v>
      </c>
      <c r="D48" s="11">
        <v>21</v>
      </c>
      <c r="E48" s="12">
        <v>0</v>
      </c>
      <c r="F48" s="11">
        <v>1</v>
      </c>
      <c r="G48" s="11">
        <v>34</v>
      </c>
      <c r="H48" s="11">
        <v>37</v>
      </c>
    </row>
    <row r="49" spans="1:8" ht="30" customHeight="1">
      <c r="A49" s="69" t="s">
        <v>35</v>
      </c>
      <c r="B49" s="10">
        <v>1</v>
      </c>
      <c r="C49" s="11">
        <v>0</v>
      </c>
      <c r="D49" s="11">
        <v>1</v>
      </c>
      <c r="E49" s="12">
        <v>0</v>
      </c>
      <c r="F49" s="11">
        <v>0</v>
      </c>
      <c r="G49" s="11">
        <v>0</v>
      </c>
      <c r="H49" s="11">
        <v>0</v>
      </c>
    </row>
    <row r="50" spans="1:8" ht="15">
      <c r="A50" s="68" t="s">
        <v>55</v>
      </c>
      <c r="B50" s="10">
        <v>1</v>
      </c>
      <c r="C50" s="11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4</v>
      </c>
      <c r="C51" s="11">
        <v>0</v>
      </c>
      <c r="D51" s="11">
        <v>1</v>
      </c>
      <c r="E51" s="12">
        <v>3</v>
      </c>
      <c r="F51" s="11">
        <v>0</v>
      </c>
      <c r="G51" s="11">
        <v>0</v>
      </c>
      <c r="H51" s="11">
        <v>0</v>
      </c>
    </row>
    <row r="52" spans="1:8" ht="25.5">
      <c r="A52" s="68" t="s">
        <v>68</v>
      </c>
      <c r="B52" s="10">
        <v>6</v>
      </c>
      <c r="C52" s="11">
        <v>0</v>
      </c>
      <c r="D52" s="11">
        <v>1</v>
      </c>
      <c r="E52" s="12">
        <v>0</v>
      </c>
      <c r="F52" s="11">
        <v>0</v>
      </c>
      <c r="G52" s="11">
        <v>3</v>
      </c>
      <c r="H52" s="11">
        <v>2</v>
      </c>
    </row>
    <row r="53" spans="1:8" ht="15">
      <c r="A53" s="68" t="s">
        <v>37</v>
      </c>
      <c r="B53" s="10">
        <v>4</v>
      </c>
      <c r="C53" s="11">
        <v>0</v>
      </c>
      <c r="D53" s="11">
        <v>0</v>
      </c>
      <c r="E53" s="12">
        <v>0</v>
      </c>
      <c r="F53" s="11">
        <v>0</v>
      </c>
      <c r="G53" s="11">
        <v>4</v>
      </c>
      <c r="H53" s="11">
        <v>0</v>
      </c>
    </row>
    <row r="54" spans="1:8" ht="15">
      <c r="A54" s="70" t="s">
        <v>38</v>
      </c>
      <c r="B54" s="10">
        <v>662</v>
      </c>
      <c r="C54" s="19">
        <v>0</v>
      </c>
      <c r="D54" s="19">
        <v>20</v>
      </c>
      <c r="E54" s="19">
        <v>637</v>
      </c>
      <c r="F54" s="19">
        <v>0</v>
      </c>
      <c r="G54" s="19">
        <v>5</v>
      </c>
      <c r="H54" s="19">
        <v>0</v>
      </c>
    </row>
    <row r="55" spans="1:8" ht="15">
      <c r="A55" s="71" t="s">
        <v>39</v>
      </c>
      <c r="B55" s="10">
        <v>25</v>
      </c>
      <c r="C55" s="11">
        <v>0</v>
      </c>
      <c r="D55" s="11">
        <v>0</v>
      </c>
      <c r="E55" s="12">
        <v>25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621</v>
      </c>
      <c r="C56" s="11">
        <v>0</v>
      </c>
      <c r="D56" s="11">
        <v>13</v>
      </c>
      <c r="E56" s="12">
        <v>604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v>6</v>
      </c>
      <c r="C57" s="11">
        <v>0</v>
      </c>
      <c r="D57" s="11">
        <v>0</v>
      </c>
      <c r="E57" s="12">
        <v>6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8</v>
      </c>
      <c r="C58" s="11">
        <v>0</v>
      </c>
      <c r="D58" s="11">
        <v>7</v>
      </c>
      <c r="E58" s="12">
        <v>0</v>
      </c>
      <c r="F58" s="11">
        <v>0</v>
      </c>
      <c r="G58" s="11">
        <v>1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1539</v>
      </c>
      <c r="C61" s="19">
        <v>60</v>
      </c>
      <c r="D61" s="19">
        <v>313</v>
      </c>
      <c r="E61" s="19">
        <v>137</v>
      </c>
      <c r="F61" s="19">
        <v>619</v>
      </c>
      <c r="G61" s="19">
        <v>247</v>
      </c>
      <c r="H61" s="19">
        <v>163</v>
      </c>
    </row>
    <row r="62" spans="1:8" ht="15">
      <c r="A62" s="61" t="s">
        <v>45</v>
      </c>
      <c r="B62" s="10">
        <v>1205</v>
      </c>
      <c r="C62" s="11">
        <v>42</v>
      </c>
      <c r="D62" s="11">
        <v>226</v>
      </c>
      <c r="E62" s="12">
        <v>66</v>
      </c>
      <c r="F62" s="11">
        <v>609</v>
      </c>
      <c r="G62" s="11">
        <v>144</v>
      </c>
      <c r="H62" s="11">
        <v>118</v>
      </c>
    </row>
    <row r="63" spans="1:8" ht="25.5">
      <c r="A63" s="61" t="s">
        <v>46</v>
      </c>
      <c r="B63" s="10">
        <v>260</v>
      </c>
      <c r="C63" s="11">
        <v>17</v>
      </c>
      <c r="D63" s="11">
        <v>85</v>
      </c>
      <c r="E63" s="12">
        <v>5</v>
      </c>
      <c r="F63" s="11">
        <v>9</v>
      </c>
      <c r="G63" s="11">
        <v>99</v>
      </c>
      <c r="H63" s="11">
        <v>45</v>
      </c>
    </row>
    <row r="64" spans="1:8" ht="15">
      <c r="A64" s="74" t="s">
        <v>76</v>
      </c>
      <c r="B64" s="10">
        <v>74</v>
      </c>
      <c r="C64" s="13">
        <v>1</v>
      </c>
      <c r="D64" s="11">
        <v>2</v>
      </c>
      <c r="E64" s="12">
        <v>66</v>
      </c>
      <c r="F64" s="11">
        <v>1</v>
      </c>
      <c r="G64" s="11">
        <v>4</v>
      </c>
      <c r="H64" s="11">
        <v>0</v>
      </c>
    </row>
    <row r="65" spans="1:8" ht="38.25">
      <c r="A65" s="64" t="s">
        <v>53</v>
      </c>
      <c r="B65" s="10">
        <v>45</v>
      </c>
      <c r="C65" s="19">
        <v>0</v>
      </c>
      <c r="D65" s="19">
        <v>0</v>
      </c>
      <c r="E65" s="24">
        <v>36</v>
      </c>
      <c r="F65" s="19">
        <v>9</v>
      </c>
      <c r="G65" s="19">
        <v>0</v>
      </c>
      <c r="H65" s="19">
        <v>0</v>
      </c>
    </row>
    <row r="66" spans="1:8" ht="15">
      <c r="A66" s="72" t="s">
        <v>72</v>
      </c>
      <c r="B66" s="58">
        <v>0</v>
      </c>
      <c r="C66" s="15">
        <v>0</v>
      </c>
      <c r="D66" s="15">
        <v>0</v>
      </c>
      <c r="E66" s="15">
        <v>0</v>
      </c>
      <c r="F66" s="15" t="s">
        <v>50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65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0</v>
      </c>
      <c r="B5" s="201"/>
      <c r="C5" s="201"/>
      <c r="D5" s="202"/>
      <c r="E5" s="202"/>
      <c r="F5" s="202"/>
      <c r="G5" s="202"/>
      <c r="H5" s="202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">
        <f>SUM(C8:H8)</f>
        <v>798</v>
      </c>
      <c r="C8" s="8">
        <v>0</v>
      </c>
      <c r="D8" s="9">
        <v>0</v>
      </c>
      <c r="E8" s="8">
        <v>5</v>
      </c>
      <c r="F8" s="8">
        <v>787</v>
      </c>
      <c r="G8" s="8">
        <v>6</v>
      </c>
      <c r="H8" s="8">
        <v>0</v>
      </c>
    </row>
    <row r="9" spans="1:8" ht="15">
      <c r="A9" s="61" t="s">
        <v>9</v>
      </c>
      <c r="B9" s="10">
        <f>SUM(C9:H9)</f>
        <v>219</v>
      </c>
      <c r="C9" s="11">
        <v>0</v>
      </c>
      <c r="D9" s="11">
        <v>0</v>
      </c>
      <c r="E9" s="12">
        <v>0</v>
      </c>
      <c r="F9" s="11">
        <v>0</v>
      </c>
      <c r="G9" s="11">
        <v>219</v>
      </c>
      <c r="H9" s="11">
        <v>0</v>
      </c>
    </row>
    <row r="10" spans="1:8" ht="15">
      <c r="A10" s="61" t="s">
        <v>10</v>
      </c>
      <c r="B10" s="10">
        <f aca="true" t="shared" si="0" ref="B10:B66">SUM(C10:H10)</f>
        <v>2109</v>
      </c>
      <c r="C10" s="11">
        <v>85</v>
      </c>
      <c r="D10" s="11">
        <v>913</v>
      </c>
      <c r="E10" s="12">
        <v>1026</v>
      </c>
      <c r="F10" s="13">
        <v>3</v>
      </c>
      <c r="G10" s="13">
        <v>82</v>
      </c>
      <c r="H10" s="11">
        <v>0</v>
      </c>
    </row>
    <row r="11" spans="1:8" ht="15">
      <c r="A11" s="61" t="s">
        <v>11</v>
      </c>
      <c r="B11" s="10">
        <f t="shared" si="0"/>
        <v>27</v>
      </c>
      <c r="C11" s="11">
        <v>0</v>
      </c>
      <c r="D11" s="11">
        <v>0</v>
      </c>
      <c r="E11" s="12">
        <v>27</v>
      </c>
      <c r="F11" s="11">
        <v>0</v>
      </c>
      <c r="G11" s="13">
        <v>0</v>
      </c>
      <c r="H11" s="11">
        <v>0</v>
      </c>
    </row>
    <row r="12" spans="1:8" ht="15">
      <c r="A12" s="61" t="s">
        <v>12</v>
      </c>
      <c r="B12" s="10">
        <f t="shared" si="0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f t="shared" si="0"/>
        <v>12</v>
      </c>
      <c r="C13" s="15">
        <v>5</v>
      </c>
      <c r="D13" s="11">
        <v>2</v>
      </c>
      <c r="E13" s="12">
        <v>2</v>
      </c>
      <c r="F13" s="13">
        <v>3</v>
      </c>
      <c r="G13" s="11">
        <v>0</v>
      </c>
      <c r="H13" s="11">
        <v>0</v>
      </c>
    </row>
    <row r="14" spans="1:8" ht="25.5">
      <c r="A14" s="62" t="s">
        <v>14</v>
      </c>
      <c r="B14" s="16">
        <f t="shared" si="0"/>
        <v>3087</v>
      </c>
      <c r="C14" s="17">
        <f aca="true" t="shared" si="1" ref="C14:H14">C8+C9+C10-C11-C12-C13</f>
        <v>80</v>
      </c>
      <c r="D14" s="18">
        <f t="shared" si="1"/>
        <v>911</v>
      </c>
      <c r="E14" s="18">
        <f t="shared" si="1"/>
        <v>1002</v>
      </c>
      <c r="F14" s="18">
        <f t="shared" si="1"/>
        <v>787</v>
      </c>
      <c r="G14" s="18">
        <f t="shared" si="1"/>
        <v>307</v>
      </c>
      <c r="H14" s="18">
        <f t="shared" si="1"/>
        <v>0</v>
      </c>
    </row>
    <row r="15" spans="1:8" ht="15">
      <c r="A15" s="73" t="s">
        <v>15</v>
      </c>
      <c r="B15" s="10">
        <f t="shared" si="0"/>
        <v>430</v>
      </c>
      <c r="C15" s="19">
        <f aca="true" t="shared" si="2" ref="C15:H15">SUM(C16:C25)</f>
        <v>1</v>
      </c>
      <c r="D15" s="19">
        <f t="shared" si="2"/>
        <v>381</v>
      </c>
      <c r="E15" s="19">
        <f t="shared" si="2"/>
        <v>19</v>
      </c>
      <c r="F15" s="19">
        <f t="shared" si="2"/>
        <v>23</v>
      </c>
      <c r="G15" s="19">
        <f t="shared" si="2"/>
        <v>6</v>
      </c>
      <c r="H15" s="19">
        <f t="shared" si="2"/>
        <v>0</v>
      </c>
    </row>
    <row r="16" spans="1:8" ht="15">
      <c r="A16" s="61" t="s">
        <v>16</v>
      </c>
      <c r="B16" s="10">
        <f t="shared" si="0"/>
        <v>10</v>
      </c>
      <c r="C16" s="11">
        <v>0</v>
      </c>
      <c r="D16" s="11">
        <v>0</v>
      </c>
      <c r="E16" s="14">
        <v>0</v>
      </c>
      <c r="F16" s="11">
        <v>4</v>
      </c>
      <c r="G16" s="11">
        <v>6</v>
      </c>
      <c r="H16" s="11">
        <v>0</v>
      </c>
    </row>
    <row r="17" spans="1:8" ht="38.25">
      <c r="A17" s="63" t="s">
        <v>17</v>
      </c>
      <c r="B17" s="10">
        <f t="shared" si="0"/>
        <v>285</v>
      </c>
      <c r="C17" s="11">
        <v>0</v>
      </c>
      <c r="D17" s="20">
        <v>285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f t="shared" si="0"/>
        <v>28</v>
      </c>
      <c r="C18" s="11">
        <v>0</v>
      </c>
      <c r="D18" s="11">
        <v>18</v>
      </c>
      <c r="E18" s="12">
        <v>6</v>
      </c>
      <c r="F18" s="11">
        <v>4</v>
      </c>
      <c r="G18" s="11">
        <v>0</v>
      </c>
      <c r="H18" s="11">
        <v>0</v>
      </c>
    </row>
    <row r="19" spans="1:8" ht="25.5">
      <c r="A19" s="61" t="s">
        <v>19</v>
      </c>
      <c r="B19" s="10">
        <f t="shared" si="0"/>
        <v>41</v>
      </c>
      <c r="C19" s="14">
        <v>0</v>
      </c>
      <c r="D19" s="11">
        <v>40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f t="shared" si="0"/>
        <v>53</v>
      </c>
      <c r="C20" s="11">
        <v>1</v>
      </c>
      <c r="D20" s="11">
        <v>38</v>
      </c>
      <c r="E20" s="21">
        <v>1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10">
        <f t="shared" si="0"/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f t="shared" si="0"/>
        <v>12</v>
      </c>
      <c r="C22" s="11">
        <v>0</v>
      </c>
      <c r="D22" s="11">
        <v>0</v>
      </c>
      <c r="E22" s="12">
        <v>12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f t="shared" si="0"/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f t="shared" si="0"/>
        <v>1</v>
      </c>
      <c r="C24" s="11">
        <v>0</v>
      </c>
      <c r="D24" s="11">
        <v>0</v>
      </c>
      <c r="E24" s="12">
        <v>0</v>
      </c>
      <c r="F24" s="11">
        <v>1</v>
      </c>
      <c r="G24" s="11">
        <v>0</v>
      </c>
      <c r="H24" s="11">
        <v>0</v>
      </c>
    </row>
    <row r="25" spans="1:8" ht="15">
      <c r="A25" s="61" t="s">
        <v>25</v>
      </c>
      <c r="B25" s="10">
        <f t="shared" si="0"/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f t="shared" si="0"/>
        <v>345</v>
      </c>
      <c r="C26" s="19">
        <f aca="true" t="shared" si="3" ref="C26:H26">SUM(C27:C36)</f>
        <v>0</v>
      </c>
      <c r="D26" s="19">
        <f t="shared" si="3"/>
        <v>0</v>
      </c>
      <c r="E26" s="19">
        <f t="shared" si="3"/>
        <v>8</v>
      </c>
      <c r="F26" s="43">
        <v>0</v>
      </c>
      <c r="G26" s="19">
        <f t="shared" si="3"/>
        <v>82</v>
      </c>
      <c r="H26" s="19">
        <f t="shared" si="3"/>
        <v>255</v>
      </c>
    </row>
    <row r="27" spans="1:8" ht="15">
      <c r="A27" s="61" t="s">
        <v>16</v>
      </c>
      <c r="B27" s="10">
        <f t="shared" si="0"/>
        <v>7</v>
      </c>
      <c r="C27" s="11">
        <v>0</v>
      </c>
      <c r="D27" s="11">
        <v>0</v>
      </c>
      <c r="E27" s="12">
        <v>0</v>
      </c>
      <c r="F27" s="11">
        <v>0</v>
      </c>
      <c r="G27" s="11">
        <v>7</v>
      </c>
      <c r="H27" s="11">
        <v>0</v>
      </c>
    </row>
    <row r="28" spans="1:8" ht="38.25">
      <c r="A28" s="63" t="s">
        <v>17</v>
      </c>
      <c r="B28" s="10">
        <f t="shared" si="0"/>
        <v>224</v>
      </c>
      <c r="C28" s="11">
        <v>0</v>
      </c>
      <c r="D28" s="11">
        <v>0</v>
      </c>
      <c r="E28" s="12">
        <v>0</v>
      </c>
      <c r="F28" s="11">
        <v>0</v>
      </c>
      <c r="G28" s="20">
        <v>71</v>
      </c>
      <c r="H28" s="20">
        <v>153</v>
      </c>
    </row>
    <row r="29" spans="1:8" ht="38.25">
      <c r="A29" s="63" t="s">
        <v>18</v>
      </c>
      <c r="B29" s="10">
        <f t="shared" si="0"/>
        <v>21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17</v>
      </c>
    </row>
    <row r="30" spans="1:8" ht="25.5">
      <c r="A30" s="61" t="s">
        <v>19</v>
      </c>
      <c r="B30" s="10">
        <f t="shared" si="0"/>
        <v>43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43</v>
      </c>
    </row>
    <row r="31" spans="1:8" ht="25.5">
      <c r="A31" s="61" t="s">
        <v>20</v>
      </c>
      <c r="B31" s="10">
        <f t="shared" si="0"/>
        <v>42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42</v>
      </c>
    </row>
    <row r="32" spans="1:8" ht="15">
      <c r="A32" s="61" t="s">
        <v>21</v>
      </c>
      <c r="B32" s="10">
        <f t="shared" si="0"/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f t="shared" si="0"/>
        <v>8</v>
      </c>
      <c r="C33" s="11">
        <v>0</v>
      </c>
      <c r="D33" s="11">
        <v>0</v>
      </c>
      <c r="E33" s="12">
        <v>8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f t="shared" si="0"/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42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f t="shared" si="0"/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f t="shared" si="0"/>
        <v>16</v>
      </c>
      <c r="C37" s="19">
        <v>0</v>
      </c>
      <c r="D37" s="14">
        <v>0</v>
      </c>
      <c r="E37" s="14">
        <v>0</v>
      </c>
      <c r="F37" s="19">
        <v>0</v>
      </c>
      <c r="G37" s="19">
        <v>14</v>
      </c>
      <c r="H37" s="22">
        <v>2</v>
      </c>
    </row>
    <row r="38" spans="1:8" ht="15">
      <c r="A38" s="66" t="s">
        <v>28</v>
      </c>
      <c r="B38" s="25">
        <f t="shared" si="0"/>
        <v>124</v>
      </c>
      <c r="C38" s="48">
        <v>0</v>
      </c>
      <c r="D38" s="17">
        <v>44</v>
      </c>
      <c r="E38" s="27">
        <v>3</v>
      </c>
      <c r="F38" s="26">
        <v>0</v>
      </c>
      <c r="G38" s="28">
        <v>38</v>
      </c>
      <c r="H38" s="28">
        <v>39</v>
      </c>
    </row>
    <row r="39" spans="1:8" ht="15">
      <c r="A39" s="62" t="s">
        <v>29</v>
      </c>
      <c r="B39" s="10">
        <f t="shared" si="0"/>
        <v>2862</v>
      </c>
      <c r="C39" s="18">
        <f aca="true" t="shared" si="4" ref="C39:H39">C14-C15+C26-C37-C38</f>
        <v>79</v>
      </c>
      <c r="D39" s="18">
        <f t="shared" si="4"/>
        <v>486</v>
      </c>
      <c r="E39" s="18">
        <f t="shared" si="4"/>
        <v>988</v>
      </c>
      <c r="F39" s="18">
        <f t="shared" si="4"/>
        <v>764</v>
      </c>
      <c r="G39" s="18">
        <f t="shared" si="4"/>
        <v>331</v>
      </c>
      <c r="H39" s="18">
        <f t="shared" si="4"/>
        <v>214</v>
      </c>
    </row>
    <row r="40" spans="1:8" ht="25.5">
      <c r="A40" s="62" t="s">
        <v>52</v>
      </c>
      <c r="B40" s="16">
        <f t="shared" si="0"/>
        <v>2786</v>
      </c>
      <c r="C40" s="29">
        <f aca="true" t="shared" si="5" ref="C40:H40">C39-C65</f>
        <v>79</v>
      </c>
      <c r="D40" s="29">
        <f t="shared" si="5"/>
        <v>486</v>
      </c>
      <c r="E40" s="29">
        <f t="shared" si="5"/>
        <v>925</v>
      </c>
      <c r="F40" s="29">
        <f t="shared" si="5"/>
        <v>751</v>
      </c>
      <c r="G40" s="29">
        <f t="shared" si="5"/>
        <v>331</v>
      </c>
      <c r="H40" s="29">
        <f t="shared" si="5"/>
        <v>214</v>
      </c>
    </row>
    <row r="41" spans="1:8" ht="15">
      <c r="A41" s="67" t="s">
        <v>30</v>
      </c>
      <c r="B41" s="10">
        <f t="shared" si="0"/>
        <v>251</v>
      </c>
      <c r="C41" s="19">
        <f aca="true" t="shared" si="6" ref="C41:H41">SUM(C42:C53)</f>
        <v>24</v>
      </c>
      <c r="D41" s="19">
        <f t="shared" si="6"/>
        <v>76</v>
      </c>
      <c r="E41" s="19">
        <f t="shared" si="6"/>
        <v>37</v>
      </c>
      <c r="F41" s="19">
        <f t="shared" si="6"/>
        <v>1</v>
      </c>
      <c r="G41" s="19">
        <f t="shared" si="6"/>
        <v>67</v>
      </c>
      <c r="H41" s="19">
        <f t="shared" si="6"/>
        <v>46</v>
      </c>
    </row>
    <row r="42" spans="1:8" ht="15">
      <c r="A42" s="99" t="s">
        <v>70</v>
      </c>
      <c r="B42" s="23">
        <f t="shared" si="0"/>
        <v>0</v>
      </c>
      <c r="C42" s="14">
        <v>0</v>
      </c>
      <c r="D42" s="14">
        <v>0</v>
      </c>
      <c r="E42" s="14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f t="shared" si="0"/>
        <v>6</v>
      </c>
      <c r="C43" s="11">
        <v>0</v>
      </c>
      <c r="D43" s="11">
        <v>1</v>
      </c>
      <c r="E43" s="14">
        <v>0</v>
      </c>
      <c r="F43" s="14">
        <v>0</v>
      </c>
      <c r="G43" s="11">
        <v>4</v>
      </c>
      <c r="H43" s="11">
        <v>1</v>
      </c>
    </row>
    <row r="44" spans="1:8" ht="25.5">
      <c r="A44" s="69" t="s">
        <v>31</v>
      </c>
      <c r="B44" s="10">
        <f t="shared" si="0"/>
        <v>102</v>
      </c>
      <c r="C44" s="11">
        <v>23</v>
      </c>
      <c r="D44" s="11">
        <v>42</v>
      </c>
      <c r="E44" s="12">
        <v>25</v>
      </c>
      <c r="F44" s="14">
        <v>0</v>
      </c>
      <c r="G44" s="11">
        <v>12</v>
      </c>
      <c r="H44" s="13">
        <v>0</v>
      </c>
    </row>
    <row r="45" spans="1:8" ht="15">
      <c r="A45" s="69" t="s">
        <v>33</v>
      </c>
      <c r="B45" s="10">
        <f t="shared" si="0"/>
        <v>5</v>
      </c>
      <c r="C45" s="14">
        <v>0</v>
      </c>
      <c r="D45" s="11">
        <v>1</v>
      </c>
      <c r="E45" s="14">
        <v>0</v>
      </c>
      <c r="F45" s="11">
        <v>0</v>
      </c>
      <c r="G45" s="11">
        <v>4</v>
      </c>
      <c r="H45" s="14">
        <v>0</v>
      </c>
    </row>
    <row r="46" spans="1:8" ht="15">
      <c r="A46" s="68" t="s">
        <v>32</v>
      </c>
      <c r="B46" s="10">
        <f t="shared" si="0"/>
        <v>1</v>
      </c>
      <c r="C46" s="11">
        <v>0</v>
      </c>
      <c r="D46" s="14">
        <v>0</v>
      </c>
      <c r="E46" s="12">
        <v>0</v>
      </c>
      <c r="F46" s="14">
        <v>0</v>
      </c>
      <c r="G46" s="12">
        <v>1</v>
      </c>
      <c r="H46" s="11">
        <v>0</v>
      </c>
    </row>
    <row r="47" spans="1:8" ht="15">
      <c r="A47" s="69" t="s">
        <v>71</v>
      </c>
      <c r="B47" s="10">
        <f t="shared" si="0"/>
        <v>5</v>
      </c>
      <c r="C47" s="11">
        <v>0</v>
      </c>
      <c r="D47" s="11">
        <v>0</v>
      </c>
      <c r="E47" s="12">
        <v>4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f t="shared" si="0"/>
        <v>107</v>
      </c>
      <c r="C48" s="11">
        <v>1</v>
      </c>
      <c r="D48" s="11">
        <v>28</v>
      </c>
      <c r="E48" s="12">
        <v>1</v>
      </c>
      <c r="F48" s="11">
        <v>1</v>
      </c>
      <c r="G48" s="11">
        <v>33</v>
      </c>
      <c r="H48" s="11">
        <v>43</v>
      </c>
    </row>
    <row r="49" spans="1:8" ht="27.75" customHeight="1">
      <c r="A49" s="69" t="s">
        <v>35</v>
      </c>
      <c r="B49" s="10">
        <f t="shared" si="0"/>
        <v>2</v>
      </c>
      <c r="C49" s="11">
        <v>0</v>
      </c>
      <c r="D49" s="11">
        <v>1</v>
      </c>
      <c r="E49" s="12">
        <v>0</v>
      </c>
      <c r="F49" s="13">
        <v>0</v>
      </c>
      <c r="G49" s="14">
        <v>1</v>
      </c>
      <c r="H49" s="11">
        <v>0</v>
      </c>
    </row>
    <row r="50" spans="1:8" ht="15">
      <c r="A50" s="68" t="s">
        <v>55</v>
      </c>
      <c r="B50" s="10">
        <f t="shared" si="0"/>
        <v>1</v>
      </c>
      <c r="C50" s="11">
        <v>0</v>
      </c>
      <c r="D50" s="14">
        <v>0</v>
      </c>
      <c r="E50" s="14">
        <v>0</v>
      </c>
      <c r="F50" s="13">
        <v>0</v>
      </c>
      <c r="G50" s="11">
        <v>1</v>
      </c>
      <c r="H50" s="13">
        <v>0</v>
      </c>
    </row>
    <row r="51" spans="1:8" ht="15">
      <c r="A51" s="68" t="s">
        <v>36</v>
      </c>
      <c r="B51" s="10">
        <f t="shared" si="0"/>
        <v>9</v>
      </c>
      <c r="C51" s="11">
        <v>0</v>
      </c>
      <c r="D51" s="11">
        <v>1</v>
      </c>
      <c r="E51" s="12">
        <v>7</v>
      </c>
      <c r="F51" s="13">
        <v>0</v>
      </c>
      <c r="G51" s="11">
        <v>1</v>
      </c>
      <c r="H51" s="11">
        <v>0</v>
      </c>
    </row>
    <row r="52" spans="1:8" ht="25.5">
      <c r="A52" s="68" t="s">
        <v>68</v>
      </c>
      <c r="B52" s="10">
        <f t="shared" si="0"/>
        <v>8</v>
      </c>
      <c r="C52" s="11">
        <v>0</v>
      </c>
      <c r="D52" s="11">
        <v>1</v>
      </c>
      <c r="E52" s="13">
        <v>0</v>
      </c>
      <c r="F52" s="13">
        <v>0</v>
      </c>
      <c r="G52" s="11">
        <v>5</v>
      </c>
      <c r="H52" s="11">
        <v>2</v>
      </c>
    </row>
    <row r="53" spans="1:8" ht="15">
      <c r="A53" s="68" t="s">
        <v>37</v>
      </c>
      <c r="B53" s="10">
        <f t="shared" si="0"/>
        <v>5</v>
      </c>
      <c r="C53" s="11">
        <v>0</v>
      </c>
      <c r="D53" s="11">
        <v>1</v>
      </c>
      <c r="E53" s="13">
        <v>0</v>
      </c>
      <c r="F53" s="13">
        <v>0</v>
      </c>
      <c r="G53" s="11">
        <v>4</v>
      </c>
      <c r="H53" s="11">
        <v>0</v>
      </c>
    </row>
    <row r="54" spans="1:8" ht="15">
      <c r="A54" s="70" t="s">
        <v>38</v>
      </c>
      <c r="B54" s="10">
        <f t="shared" si="0"/>
        <v>758</v>
      </c>
      <c r="C54" s="19">
        <f aca="true" t="shared" si="7" ref="C54:H54">SUM(C55:C60)</f>
        <v>0</v>
      </c>
      <c r="D54" s="19">
        <f t="shared" si="7"/>
        <v>25</v>
      </c>
      <c r="E54" s="19">
        <f t="shared" si="7"/>
        <v>727</v>
      </c>
      <c r="F54" s="19">
        <f t="shared" si="7"/>
        <v>0</v>
      </c>
      <c r="G54" s="19">
        <f t="shared" si="7"/>
        <v>6</v>
      </c>
      <c r="H54" s="19">
        <f t="shared" si="7"/>
        <v>0</v>
      </c>
    </row>
    <row r="55" spans="1:8" ht="15">
      <c r="A55" s="71" t="s">
        <v>39</v>
      </c>
      <c r="B55" s="10">
        <f t="shared" si="0"/>
        <v>55</v>
      </c>
      <c r="C55" s="11">
        <v>0</v>
      </c>
      <c r="D55" s="11">
        <v>0</v>
      </c>
      <c r="E55" s="12">
        <v>55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f t="shared" si="0"/>
        <v>688</v>
      </c>
      <c r="C56" s="11">
        <v>0</v>
      </c>
      <c r="D56" s="11">
        <v>19</v>
      </c>
      <c r="E56" s="12">
        <v>665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f t="shared" si="0"/>
        <v>6</v>
      </c>
      <c r="C57" s="11">
        <v>0</v>
      </c>
      <c r="D57" s="11">
        <v>0</v>
      </c>
      <c r="E57" s="12">
        <v>6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f t="shared" si="0"/>
        <v>8</v>
      </c>
      <c r="C58" s="11">
        <v>0</v>
      </c>
      <c r="D58" s="11">
        <v>6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23">
        <f t="shared" si="0"/>
        <v>0</v>
      </c>
      <c r="C59" s="11">
        <v>0</v>
      </c>
      <c r="D59" s="11">
        <v>0</v>
      </c>
      <c r="E59" s="13">
        <v>0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f t="shared" si="0"/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f t="shared" si="0"/>
        <v>1777</v>
      </c>
      <c r="C61" s="19">
        <f aca="true" t="shared" si="8" ref="C61:H61">SUM(C62:C64)</f>
        <v>55</v>
      </c>
      <c r="D61" s="19">
        <f t="shared" si="8"/>
        <v>385</v>
      </c>
      <c r="E61" s="19">
        <f t="shared" si="8"/>
        <v>161</v>
      </c>
      <c r="F61" s="19">
        <f t="shared" si="8"/>
        <v>750</v>
      </c>
      <c r="G61" s="19">
        <f t="shared" si="8"/>
        <v>258</v>
      </c>
      <c r="H61" s="19">
        <f t="shared" si="8"/>
        <v>168</v>
      </c>
    </row>
    <row r="62" spans="1:8" ht="15">
      <c r="A62" s="61" t="s">
        <v>45</v>
      </c>
      <c r="B62" s="10">
        <f t="shared" si="0"/>
        <v>1385</v>
      </c>
      <c r="C62" s="11">
        <v>36</v>
      </c>
      <c r="D62" s="11">
        <v>286</v>
      </c>
      <c r="E62" s="12">
        <v>62</v>
      </c>
      <c r="F62" s="11">
        <v>737</v>
      </c>
      <c r="G62" s="11">
        <v>142</v>
      </c>
      <c r="H62" s="11">
        <v>122</v>
      </c>
    </row>
    <row r="63" spans="1:8" ht="25.5">
      <c r="A63" s="61" t="s">
        <v>46</v>
      </c>
      <c r="B63" s="10">
        <f t="shared" si="0"/>
        <v>283</v>
      </c>
      <c r="C63" s="11">
        <v>18</v>
      </c>
      <c r="D63" s="11">
        <v>96</v>
      </c>
      <c r="E63" s="12">
        <v>1</v>
      </c>
      <c r="F63" s="13">
        <v>12</v>
      </c>
      <c r="G63" s="11">
        <v>110</v>
      </c>
      <c r="H63" s="11">
        <v>46</v>
      </c>
    </row>
    <row r="64" spans="1:8" ht="15">
      <c r="A64" s="74" t="s">
        <v>76</v>
      </c>
      <c r="B64" s="10">
        <f t="shared" si="0"/>
        <v>109</v>
      </c>
      <c r="C64" s="13">
        <v>1</v>
      </c>
      <c r="D64" s="11">
        <v>3</v>
      </c>
      <c r="E64" s="12">
        <v>98</v>
      </c>
      <c r="F64" s="11">
        <v>1</v>
      </c>
      <c r="G64" s="11">
        <v>6</v>
      </c>
      <c r="H64" s="13">
        <v>0</v>
      </c>
    </row>
    <row r="65" spans="1:8" ht="38.25">
      <c r="A65" s="64" t="s">
        <v>53</v>
      </c>
      <c r="B65" s="10">
        <f t="shared" si="0"/>
        <v>76</v>
      </c>
      <c r="C65" s="43">
        <v>0</v>
      </c>
      <c r="D65" s="19">
        <v>0</v>
      </c>
      <c r="E65" s="24">
        <v>63</v>
      </c>
      <c r="F65" s="19">
        <v>13</v>
      </c>
      <c r="G65" s="19">
        <v>0</v>
      </c>
      <c r="H65" s="19">
        <v>0</v>
      </c>
    </row>
    <row r="66" spans="1:8" ht="15">
      <c r="A66" s="72" t="s">
        <v>72</v>
      </c>
      <c r="B66" s="2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66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48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31">
        <f aca="true" t="shared" si="0" ref="B8:B13">SUM(C8:H8)</f>
        <v>33409</v>
      </c>
      <c r="C8" s="32">
        <v>0</v>
      </c>
      <c r="D8" s="33">
        <v>4</v>
      </c>
      <c r="E8" s="34">
        <v>218</v>
      </c>
      <c r="F8" s="35">
        <v>32934</v>
      </c>
      <c r="G8" s="33">
        <v>253</v>
      </c>
      <c r="H8" s="32">
        <v>0</v>
      </c>
    </row>
    <row r="9" spans="1:8" ht="15">
      <c r="A9" s="61" t="s">
        <v>9</v>
      </c>
      <c r="B9" s="23">
        <f t="shared" si="0"/>
        <v>9166</v>
      </c>
      <c r="C9" s="36">
        <v>0</v>
      </c>
      <c r="D9" s="32">
        <v>0</v>
      </c>
      <c r="E9" s="32">
        <v>0</v>
      </c>
      <c r="F9" s="32">
        <v>0</v>
      </c>
      <c r="G9" s="14">
        <v>9166</v>
      </c>
      <c r="H9" s="32">
        <v>0</v>
      </c>
    </row>
    <row r="10" spans="1:8" ht="15">
      <c r="A10" s="61" t="s">
        <v>10</v>
      </c>
      <c r="B10" s="23">
        <f t="shared" si="0"/>
        <v>88433</v>
      </c>
      <c r="C10" s="14">
        <v>3579</v>
      </c>
      <c r="D10" s="14">
        <v>38250</v>
      </c>
      <c r="E10" s="37">
        <v>43074</v>
      </c>
      <c r="F10" s="14">
        <v>86</v>
      </c>
      <c r="G10" s="14">
        <v>3444</v>
      </c>
      <c r="H10" s="32">
        <v>0</v>
      </c>
    </row>
    <row r="11" spans="1:8" ht="15">
      <c r="A11" s="61" t="s">
        <v>11</v>
      </c>
      <c r="B11" s="23">
        <f t="shared" si="0"/>
        <v>1161</v>
      </c>
      <c r="C11" s="36">
        <v>0</v>
      </c>
      <c r="D11" s="32">
        <v>0</v>
      </c>
      <c r="E11" s="37">
        <v>1161</v>
      </c>
      <c r="F11" s="32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453</v>
      </c>
      <c r="C13" s="14">
        <v>242</v>
      </c>
      <c r="D13" s="14">
        <v>97</v>
      </c>
      <c r="E13" s="37">
        <v>7</v>
      </c>
      <c r="F13" s="14">
        <v>107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129394</v>
      </c>
      <c r="C14" s="40">
        <f t="shared" si="1"/>
        <v>3337</v>
      </c>
      <c r="D14" s="40">
        <f t="shared" si="1"/>
        <v>38157</v>
      </c>
      <c r="E14" s="40">
        <f t="shared" si="1"/>
        <v>42124</v>
      </c>
      <c r="F14" s="40">
        <f t="shared" si="1"/>
        <v>32913</v>
      </c>
      <c r="G14" s="40">
        <f t="shared" si="1"/>
        <v>12863</v>
      </c>
      <c r="H14" s="41">
        <v>0</v>
      </c>
    </row>
    <row r="15" spans="1:8" ht="15">
      <c r="A15" s="73" t="s">
        <v>15</v>
      </c>
      <c r="B15" s="42">
        <f>SUM(C15:H15)</f>
        <v>18009</v>
      </c>
      <c r="C15" s="43">
        <f>SUM(C16:C25)</f>
        <v>72</v>
      </c>
      <c r="D15" s="22">
        <f>SUM(D16:D25)</f>
        <v>15930</v>
      </c>
      <c r="E15" s="22">
        <f>SUM(E16:E25)</f>
        <v>836</v>
      </c>
      <c r="F15" s="22">
        <f>SUM(F16:F25)</f>
        <v>918</v>
      </c>
      <c r="G15" s="22">
        <f>SUM(G16:G25)</f>
        <v>253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411</v>
      </c>
      <c r="C16" s="36">
        <v>0</v>
      </c>
      <c r="D16" s="36">
        <v>0</v>
      </c>
      <c r="E16" s="44">
        <v>8</v>
      </c>
      <c r="F16" s="14">
        <v>150</v>
      </c>
      <c r="G16" s="14">
        <v>253</v>
      </c>
      <c r="H16" s="36">
        <v>0</v>
      </c>
    </row>
    <row r="17" spans="1:8" ht="26.25" customHeight="1">
      <c r="A17" s="63" t="s">
        <v>17</v>
      </c>
      <c r="B17" s="42">
        <f t="shared" si="2"/>
        <v>11949</v>
      </c>
      <c r="C17" s="36">
        <v>0</v>
      </c>
      <c r="D17" s="14">
        <v>11949</v>
      </c>
      <c r="E17" s="36">
        <v>0</v>
      </c>
      <c r="F17" s="36">
        <v>0</v>
      </c>
      <c r="G17" s="36">
        <v>0</v>
      </c>
      <c r="H17" s="36">
        <v>0</v>
      </c>
    </row>
    <row r="18" spans="1:8" ht="28.5" customHeight="1">
      <c r="A18" s="63" t="s">
        <v>18</v>
      </c>
      <c r="B18" s="42">
        <f t="shared" si="2"/>
        <v>1179</v>
      </c>
      <c r="C18" s="36">
        <v>0</v>
      </c>
      <c r="D18" s="14">
        <v>743</v>
      </c>
      <c r="E18" s="44">
        <v>273</v>
      </c>
      <c r="F18" s="14">
        <v>163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1709</v>
      </c>
      <c r="C19" s="44">
        <v>3</v>
      </c>
      <c r="D19" s="14">
        <v>1674</v>
      </c>
      <c r="E19" s="36">
        <v>0</v>
      </c>
      <c r="F19" s="14">
        <v>32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2187</v>
      </c>
      <c r="C20" s="14">
        <v>69</v>
      </c>
      <c r="D20" s="14">
        <v>1564</v>
      </c>
      <c r="E20" s="44">
        <v>32</v>
      </c>
      <c r="F20" s="14">
        <v>522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523</v>
      </c>
      <c r="C22" s="36">
        <v>0</v>
      </c>
      <c r="D22" s="36">
        <v>0</v>
      </c>
      <c r="E22" s="44">
        <v>523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51</v>
      </c>
      <c r="C24" s="36">
        <v>0</v>
      </c>
      <c r="D24" s="36">
        <v>0</v>
      </c>
      <c r="E24" s="36">
        <v>0</v>
      </c>
      <c r="F24" s="14">
        <v>51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14464</v>
      </c>
      <c r="C26" s="36">
        <f>SUM(C28:C36)</f>
        <v>0</v>
      </c>
      <c r="D26" s="36">
        <v>0</v>
      </c>
      <c r="E26" s="43">
        <f>SUM(E27:E36)</f>
        <v>354</v>
      </c>
      <c r="F26" s="43">
        <f>SUM(F27:F36)</f>
        <v>12</v>
      </c>
      <c r="G26" s="43">
        <f>SUM(G27:G36)</f>
        <v>3440</v>
      </c>
      <c r="H26" s="43">
        <f>SUM(H27:H36)</f>
        <v>10658</v>
      </c>
    </row>
    <row r="27" spans="1:8" ht="15">
      <c r="A27" s="61" t="s">
        <v>16</v>
      </c>
      <c r="B27" s="42">
        <f aca="true" t="shared" si="3" ref="B27:B65">SUM(C27:H27)</f>
        <v>293</v>
      </c>
      <c r="C27" s="36">
        <v>0</v>
      </c>
      <c r="D27" s="36">
        <v>0</v>
      </c>
      <c r="E27" s="36">
        <v>0</v>
      </c>
      <c r="F27" s="36">
        <v>0</v>
      </c>
      <c r="G27" s="14">
        <v>293</v>
      </c>
      <c r="H27" s="36">
        <v>0</v>
      </c>
    </row>
    <row r="28" spans="1:8" ht="29.25" customHeight="1">
      <c r="A28" s="63" t="s">
        <v>17</v>
      </c>
      <c r="B28" s="42">
        <f t="shared" si="3"/>
        <v>9384</v>
      </c>
      <c r="C28" s="36">
        <v>0</v>
      </c>
      <c r="D28" s="36">
        <v>0</v>
      </c>
      <c r="E28" s="36">
        <v>0</v>
      </c>
      <c r="F28" s="36">
        <v>0</v>
      </c>
      <c r="G28" s="44">
        <v>2980</v>
      </c>
      <c r="H28" s="44">
        <v>6404</v>
      </c>
    </row>
    <row r="29" spans="1:8" ht="26.25" customHeight="1">
      <c r="A29" s="63" t="s">
        <v>18</v>
      </c>
      <c r="B29" s="42">
        <f t="shared" si="3"/>
        <v>869</v>
      </c>
      <c r="C29" s="36">
        <v>0</v>
      </c>
      <c r="D29" s="36">
        <v>0</v>
      </c>
      <c r="E29" s="36">
        <v>0</v>
      </c>
      <c r="F29" s="36">
        <v>0</v>
      </c>
      <c r="G29" s="14">
        <v>167</v>
      </c>
      <c r="H29" s="14">
        <v>702</v>
      </c>
    </row>
    <row r="30" spans="1:8" ht="25.5">
      <c r="A30" s="61" t="s">
        <v>19</v>
      </c>
      <c r="B30" s="42">
        <f t="shared" si="3"/>
        <v>1808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1808</v>
      </c>
    </row>
    <row r="31" spans="1:8" ht="25.5">
      <c r="A31" s="61" t="s">
        <v>20</v>
      </c>
      <c r="B31" s="42">
        <f t="shared" si="3"/>
        <v>1744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1744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354</v>
      </c>
      <c r="C33" s="36">
        <v>0</v>
      </c>
      <c r="D33" s="36">
        <v>0</v>
      </c>
      <c r="E33" s="44">
        <v>354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2">
        <f t="shared" si="3"/>
        <v>12</v>
      </c>
      <c r="C35" s="36">
        <v>0</v>
      </c>
      <c r="D35" s="36">
        <v>0</v>
      </c>
      <c r="E35" s="36">
        <v>0</v>
      </c>
      <c r="F35" s="14">
        <v>12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691</v>
      </c>
      <c r="C37" s="36">
        <v>0</v>
      </c>
      <c r="D37" s="43">
        <v>2</v>
      </c>
      <c r="E37" s="86">
        <v>1</v>
      </c>
      <c r="F37" s="36">
        <v>0</v>
      </c>
      <c r="G37" s="43">
        <v>618</v>
      </c>
      <c r="H37" s="43">
        <v>70</v>
      </c>
    </row>
    <row r="38" spans="1:8" ht="15">
      <c r="A38" s="66" t="s">
        <v>28</v>
      </c>
      <c r="B38" s="47">
        <f t="shared" si="3"/>
        <v>5214</v>
      </c>
      <c r="C38" s="48">
        <v>6</v>
      </c>
      <c r="D38" s="48">
        <v>1861</v>
      </c>
      <c r="E38" s="49">
        <v>131</v>
      </c>
      <c r="F38" s="48">
        <v>1</v>
      </c>
      <c r="G38" s="50">
        <v>1590</v>
      </c>
      <c r="H38" s="50">
        <v>1625</v>
      </c>
    </row>
    <row r="39" spans="1:8" ht="15">
      <c r="A39" s="62" t="s">
        <v>29</v>
      </c>
      <c r="B39" s="51">
        <f t="shared" si="3"/>
        <v>119944</v>
      </c>
      <c r="C39" s="52">
        <f aca="true" t="shared" si="4" ref="C39:H39">C14-C15+C26-C37-C38</f>
        <v>3259</v>
      </c>
      <c r="D39" s="40">
        <f t="shared" si="4"/>
        <v>20364</v>
      </c>
      <c r="E39" s="52">
        <f t="shared" si="4"/>
        <v>41510</v>
      </c>
      <c r="F39" s="52">
        <f t="shared" si="4"/>
        <v>32006</v>
      </c>
      <c r="G39" s="40">
        <f t="shared" si="4"/>
        <v>13842</v>
      </c>
      <c r="H39" s="40">
        <f t="shared" si="4"/>
        <v>8963</v>
      </c>
    </row>
    <row r="40" spans="1:8" ht="25.5">
      <c r="A40" s="62" t="s">
        <v>52</v>
      </c>
      <c r="B40" s="51">
        <f t="shared" si="3"/>
        <v>116663</v>
      </c>
      <c r="C40" s="53">
        <f aca="true" t="shared" si="5" ref="C40:H40">C39-C65</f>
        <v>3257</v>
      </c>
      <c r="D40" s="53">
        <f t="shared" si="5"/>
        <v>20364</v>
      </c>
      <c r="E40" s="53">
        <f t="shared" si="5"/>
        <v>38782</v>
      </c>
      <c r="F40" s="53">
        <f t="shared" si="5"/>
        <v>31455</v>
      </c>
      <c r="G40" s="53">
        <f t="shared" si="5"/>
        <v>13842</v>
      </c>
      <c r="H40" s="53">
        <f t="shared" si="5"/>
        <v>8963</v>
      </c>
    </row>
    <row r="41" spans="1:8" ht="15">
      <c r="A41" s="67" t="s">
        <v>30</v>
      </c>
      <c r="B41" s="23">
        <f t="shared" si="3"/>
        <v>10576</v>
      </c>
      <c r="C41" s="43">
        <f aca="true" t="shared" si="6" ref="C41:H41">SUM(C42:C53)</f>
        <v>990</v>
      </c>
      <c r="D41" s="43">
        <f t="shared" si="6"/>
        <v>3199</v>
      </c>
      <c r="E41" s="43">
        <f t="shared" si="6"/>
        <v>1568</v>
      </c>
      <c r="F41" s="43">
        <f t="shared" si="6"/>
        <v>66</v>
      </c>
      <c r="G41" s="43">
        <f t="shared" si="6"/>
        <v>2780</v>
      </c>
      <c r="H41" s="43">
        <f t="shared" si="6"/>
        <v>1973</v>
      </c>
    </row>
    <row r="42" spans="1:8" ht="15">
      <c r="A42" s="99" t="s">
        <v>70</v>
      </c>
      <c r="B42" s="42">
        <f t="shared" si="3"/>
        <v>8</v>
      </c>
      <c r="C42" s="14">
        <v>0</v>
      </c>
      <c r="D42" s="14">
        <v>0</v>
      </c>
      <c r="E42" s="14">
        <v>0</v>
      </c>
      <c r="F42" s="36">
        <v>0</v>
      </c>
      <c r="G42" s="14">
        <v>8</v>
      </c>
      <c r="H42" s="36">
        <v>0</v>
      </c>
    </row>
    <row r="43" spans="1:8" ht="25.5">
      <c r="A43" s="68" t="s">
        <v>69</v>
      </c>
      <c r="B43" s="42">
        <f t="shared" si="3"/>
        <v>237</v>
      </c>
      <c r="C43" s="36">
        <v>0</v>
      </c>
      <c r="D43" s="14">
        <v>30</v>
      </c>
      <c r="E43" s="36">
        <v>1</v>
      </c>
      <c r="F43" s="44">
        <v>3</v>
      </c>
      <c r="G43" s="14">
        <v>150</v>
      </c>
      <c r="H43" s="14">
        <v>53</v>
      </c>
    </row>
    <row r="44" spans="1:8" ht="25.5">
      <c r="A44" s="69" t="s">
        <v>31</v>
      </c>
      <c r="B44" s="42">
        <f t="shared" si="3"/>
        <v>4292</v>
      </c>
      <c r="C44" s="14">
        <v>929</v>
      </c>
      <c r="D44" s="14">
        <v>1777</v>
      </c>
      <c r="E44" s="44">
        <v>1077</v>
      </c>
      <c r="F44" s="44">
        <v>1</v>
      </c>
      <c r="G44" s="14">
        <v>508</v>
      </c>
      <c r="H44" s="14">
        <v>0</v>
      </c>
    </row>
    <row r="45" spans="1:8" ht="15">
      <c r="A45" s="69" t="s">
        <v>33</v>
      </c>
      <c r="B45" s="42">
        <f t="shared" si="3"/>
        <v>216</v>
      </c>
      <c r="C45" s="14">
        <v>1</v>
      </c>
      <c r="D45" s="14">
        <v>25</v>
      </c>
      <c r="E45" s="44">
        <v>3</v>
      </c>
      <c r="F45" s="36">
        <v>0</v>
      </c>
      <c r="G45" s="14">
        <v>176</v>
      </c>
      <c r="H45" s="14">
        <v>11</v>
      </c>
    </row>
    <row r="46" spans="1:8" ht="15">
      <c r="A46" s="68" t="s">
        <v>32</v>
      </c>
      <c r="B46" s="23">
        <f t="shared" si="3"/>
        <v>36</v>
      </c>
      <c r="C46" s="36">
        <v>0</v>
      </c>
      <c r="D46" s="14">
        <v>7</v>
      </c>
      <c r="E46" s="36">
        <v>0</v>
      </c>
      <c r="F46" s="14">
        <v>1</v>
      </c>
      <c r="G46" s="14">
        <v>28</v>
      </c>
      <c r="H46" s="36">
        <v>0</v>
      </c>
    </row>
    <row r="47" spans="1:8" ht="15">
      <c r="A47" s="69" t="s">
        <v>71</v>
      </c>
      <c r="B47" s="42">
        <f t="shared" si="3"/>
        <v>211</v>
      </c>
      <c r="C47" s="36">
        <v>0</v>
      </c>
      <c r="D47" s="36">
        <v>0</v>
      </c>
      <c r="E47" s="44">
        <v>156</v>
      </c>
      <c r="F47" s="36">
        <v>0</v>
      </c>
      <c r="G47" s="14">
        <v>55</v>
      </c>
      <c r="H47" s="36">
        <v>0</v>
      </c>
    </row>
    <row r="48" spans="1:8" ht="24" customHeight="1">
      <c r="A48" s="69" t="s">
        <v>34</v>
      </c>
      <c r="B48" s="23">
        <f t="shared" si="3"/>
        <v>4520</v>
      </c>
      <c r="C48" s="14">
        <v>60</v>
      </c>
      <c r="D48" s="14">
        <v>1186</v>
      </c>
      <c r="E48" s="37">
        <v>44</v>
      </c>
      <c r="F48" s="14">
        <v>49</v>
      </c>
      <c r="G48" s="14">
        <v>1371</v>
      </c>
      <c r="H48" s="14">
        <v>1810</v>
      </c>
    </row>
    <row r="49" spans="1:8" ht="27.75" customHeight="1">
      <c r="A49" s="69" t="s">
        <v>35</v>
      </c>
      <c r="B49" s="42">
        <f t="shared" si="3"/>
        <v>124</v>
      </c>
      <c r="C49" s="36">
        <v>0</v>
      </c>
      <c r="D49" s="14">
        <v>51</v>
      </c>
      <c r="E49" s="36">
        <v>0</v>
      </c>
      <c r="F49" s="14">
        <v>4</v>
      </c>
      <c r="G49" s="14">
        <v>48</v>
      </c>
      <c r="H49" s="14">
        <v>21</v>
      </c>
    </row>
    <row r="50" spans="1:8" ht="15">
      <c r="A50" s="68" t="s">
        <v>55</v>
      </c>
      <c r="B50" s="23">
        <f t="shared" si="3"/>
        <v>41</v>
      </c>
      <c r="C50" s="36">
        <v>0</v>
      </c>
      <c r="D50" s="37">
        <v>0</v>
      </c>
      <c r="E50" s="37">
        <v>5</v>
      </c>
      <c r="F50" s="14">
        <v>5</v>
      </c>
      <c r="G50" s="14">
        <v>31</v>
      </c>
      <c r="H50" s="14">
        <v>0</v>
      </c>
    </row>
    <row r="51" spans="1:8" ht="15">
      <c r="A51" s="68" t="s">
        <v>36</v>
      </c>
      <c r="B51" s="23">
        <f t="shared" si="3"/>
        <v>355</v>
      </c>
      <c r="C51" s="36">
        <v>0</v>
      </c>
      <c r="D51" s="14">
        <v>38</v>
      </c>
      <c r="E51" s="37">
        <v>276</v>
      </c>
      <c r="F51" s="36">
        <v>0</v>
      </c>
      <c r="G51" s="14">
        <v>41</v>
      </c>
      <c r="H51" s="36">
        <v>0</v>
      </c>
    </row>
    <row r="52" spans="1:8" ht="25.5">
      <c r="A52" s="68" t="s">
        <v>68</v>
      </c>
      <c r="B52" s="23">
        <f t="shared" si="3"/>
        <v>306</v>
      </c>
      <c r="C52" s="36">
        <v>0</v>
      </c>
      <c r="D52" s="14">
        <v>50</v>
      </c>
      <c r="E52" s="36">
        <v>0</v>
      </c>
      <c r="F52" s="14">
        <v>1</v>
      </c>
      <c r="G52" s="14">
        <v>182</v>
      </c>
      <c r="H52" s="14">
        <v>73</v>
      </c>
    </row>
    <row r="53" spans="1:8" ht="15">
      <c r="A53" s="68" t="s">
        <v>37</v>
      </c>
      <c r="B53" s="23">
        <f t="shared" si="3"/>
        <v>230</v>
      </c>
      <c r="C53" s="36">
        <v>0</v>
      </c>
      <c r="D53" s="14">
        <v>35</v>
      </c>
      <c r="E53" s="37">
        <v>6</v>
      </c>
      <c r="F53" s="14">
        <v>2</v>
      </c>
      <c r="G53" s="14">
        <v>182</v>
      </c>
      <c r="H53" s="14">
        <v>5</v>
      </c>
    </row>
    <row r="54" spans="1:8" ht="15">
      <c r="A54" s="70" t="s">
        <v>38</v>
      </c>
      <c r="B54" s="23">
        <f t="shared" si="3"/>
        <v>31722</v>
      </c>
      <c r="C54" s="36">
        <f aca="true" t="shared" si="7" ref="C54:H54">SUM(C55:C60)</f>
        <v>0</v>
      </c>
      <c r="D54" s="43">
        <f t="shared" si="7"/>
        <v>1038</v>
      </c>
      <c r="E54" s="43">
        <f t="shared" si="7"/>
        <v>30427</v>
      </c>
      <c r="F54" s="36">
        <v>0</v>
      </c>
      <c r="G54" s="43">
        <f t="shared" si="7"/>
        <v>257</v>
      </c>
      <c r="H54" s="36">
        <f t="shared" si="7"/>
        <v>0</v>
      </c>
    </row>
    <row r="55" spans="1:8" ht="15">
      <c r="A55" s="71" t="s">
        <v>39</v>
      </c>
      <c r="B55" s="23">
        <f t="shared" si="3"/>
        <v>2324</v>
      </c>
      <c r="C55" s="36">
        <v>0</v>
      </c>
      <c r="D55" s="36">
        <v>0</v>
      </c>
      <c r="E55" s="37">
        <v>2324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28733</v>
      </c>
      <c r="C56" s="36">
        <v>0</v>
      </c>
      <c r="D56" s="14">
        <v>762</v>
      </c>
      <c r="E56" s="37">
        <v>27806</v>
      </c>
      <c r="F56" s="36">
        <v>0</v>
      </c>
      <c r="G56" s="14">
        <v>165</v>
      </c>
      <c r="H56" s="36">
        <v>0</v>
      </c>
    </row>
    <row r="57" spans="1:8" ht="15">
      <c r="A57" s="71" t="s">
        <v>41</v>
      </c>
      <c r="B57" s="23">
        <f t="shared" si="3"/>
        <v>236</v>
      </c>
      <c r="C57" s="36">
        <v>0</v>
      </c>
      <c r="D57" s="36">
        <v>0</v>
      </c>
      <c r="E57" s="37">
        <v>236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368</v>
      </c>
      <c r="C58" s="36">
        <v>0</v>
      </c>
      <c r="D58" s="14">
        <v>276</v>
      </c>
      <c r="E58" s="44" t="s">
        <v>50</v>
      </c>
      <c r="F58" s="36">
        <v>0</v>
      </c>
      <c r="G58" s="14">
        <v>92</v>
      </c>
      <c r="H58" s="36">
        <v>0</v>
      </c>
    </row>
    <row r="59" spans="1:8" ht="15">
      <c r="A59" s="61" t="s">
        <v>43</v>
      </c>
      <c r="B59" s="23">
        <f t="shared" si="3"/>
        <v>18</v>
      </c>
      <c r="C59" s="36">
        <v>0</v>
      </c>
      <c r="D59" s="36">
        <v>0</v>
      </c>
      <c r="E59" s="44">
        <v>18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43</v>
      </c>
      <c r="C60" s="36">
        <v>0</v>
      </c>
      <c r="D60" s="36">
        <v>0</v>
      </c>
      <c r="E60" s="37">
        <v>43</v>
      </c>
      <c r="F60" s="36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74365</v>
      </c>
      <c r="C61" s="43">
        <f aca="true" t="shared" si="8" ref="C61:H61">SUM(C62:C64)</f>
        <v>2267</v>
      </c>
      <c r="D61" s="43">
        <f t="shared" si="8"/>
        <v>16127</v>
      </c>
      <c r="E61" s="43">
        <f t="shared" si="8"/>
        <v>6787</v>
      </c>
      <c r="F61" s="43">
        <f t="shared" si="8"/>
        <v>31389</v>
      </c>
      <c r="G61" s="43">
        <f t="shared" si="8"/>
        <v>10805</v>
      </c>
      <c r="H61" s="43">
        <f t="shared" si="8"/>
        <v>6990</v>
      </c>
    </row>
    <row r="62" spans="1:8" ht="15">
      <c r="A62" s="61" t="s">
        <v>45</v>
      </c>
      <c r="B62" s="23">
        <f t="shared" si="3"/>
        <v>57953</v>
      </c>
      <c r="C62" s="14">
        <v>1474</v>
      </c>
      <c r="D62" s="14">
        <v>12004</v>
      </c>
      <c r="E62" s="37">
        <v>2610</v>
      </c>
      <c r="F62" s="14">
        <v>30827</v>
      </c>
      <c r="G62" s="14">
        <v>5916</v>
      </c>
      <c r="H62" s="14">
        <v>5122</v>
      </c>
    </row>
    <row r="63" spans="1:8" ht="25.5">
      <c r="A63" s="61" t="s">
        <v>46</v>
      </c>
      <c r="B63" s="23">
        <f t="shared" si="3"/>
        <v>11833</v>
      </c>
      <c r="C63" s="14">
        <v>753</v>
      </c>
      <c r="D63" s="14">
        <v>4001</v>
      </c>
      <c r="E63" s="37">
        <v>48</v>
      </c>
      <c r="F63" s="14">
        <v>510</v>
      </c>
      <c r="G63" s="14">
        <v>4654</v>
      </c>
      <c r="H63" s="14">
        <v>1867</v>
      </c>
    </row>
    <row r="64" spans="1:8" ht="15">
      <c r="A64" s="74" t="s">
        <v>76</v>
      </c>
      <c r="B64" s="23">
        <f t="shared" si="3"/>
        <v>4579</v>
      </c>
      <c r="C64" s="14">
        <v>40</v>
      </c>
      <c r="D64" s="14">
        <v>122</v>
      </c>
      <c r="E64" s="37">
        <v>4129</v>
      </c>
      <c r="F64" s="14">
        <v>52</v>
      </c>
      <c r="G64" s="14">
        <v>235</v>
      </c>
      <c r="H64" s="14">
        <v>1</v>
      </c>
    </row>
    <row r="65" spans="1:8" ht="38.25">
      <c r="A65" s="64" t="s">
        <v>53</v>
      </c>
      <c r="B65" s="42">
        <f t="shared" si="3"/>
        <v>3281</v>
      </c>
      <c r="C65" s="43">
        <v>2</v>
      </c>
      <c r="D65" s="36">
        <v>0</v>
      </c>
      <c r="E65" s="43">
        <v>2728</v>
      </c>
      <c r="F65" s="43">
        <v>551</v>
      </c>
      <c r="G65" s="36">
        <v>0</v>
      </c>
      <c r="H65" s="36">
        <v>0</v>
      </c>
    </row>
    <row r="66" spans="1:8" ht="15">
      <c r="A66" s="72" t="s">
        <v>72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99" t="s">
        <v>67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49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31">
        <f aca="true" t="shared" si="0" ref="B8:B13">SUM(C8:H8)</f>
        <v>1137</v>
      </c>
      <c r="C8" s="32">
        <v>0</v>
      </c>
      <c r="D8" s="33">
        <v>0</v>
      </c>
      <c r="E8" s="34">
        <v>7</v>
      </c>
      <c r="F8" s="35">
        <v>1122</v>
      </c>
      <c r="G8" s="33">
        <v>8</v>
      </c>
      <c r="H8" s="32">
        <v>0</v>
      </c>
    </row>
    <row r="9" spans="1:8" ht="15">
      <c r="A9" s="61" t="s">
        <v>9</v>
      </c>
      <c r="B9" s="23">
        <f t="shared" si="0"/>
        <v>312</v>
      </c>
      <c r="C9" s="36">
        <v>0</v>
      </c>
      <c r="D9" s="32">
        <v>0</v>
      </c>
      <c r="E9" s="32">
        <v>0</v>
      </c>
      <c r="F9" s="32">
        <v>0</v>
      </c>
      <c r="G9" s="14">
        <v>312</v>
      </c>
      <c r="H9" s="32">
        <v>0</v>
      </c>
    </row>
    <row r="10" spans="1:8" ht="15">
      <c r="A10" s="61" t="s">
        <v>10</v>
      </c>
      <c r="B10" s="23">
        <f t="shared" si="0"/>
        <v>3013</v>
      </c>
      <c r="C10" s="14">
        <v>121</v>
      </c>
      <c r="D10" s="14">
        <v>1303</v>
      </c>
      <c r="E10" s="37">
        <v>1469</v>
      </c>
      <c r="F10" s="14">
        <v>3</v>
      </c>
      <c r="G10" s="14">
        <v>117</v>
      </c>
      <c r="H10" s="32">
        <v>0</v>
      </c>
    </row>
    <row r="11" spans="1:8" ht="15">
      <c r="A11" s="61" t="s">
        <v>11</v>
      </c>
      <c r="B11" s="23">
        <f t="shared" si="0"/>
        <v>40</v>
      </c>
      <c r="C11" s="32">
        <v>0</v>
      </c>
      <c r="D11" s="32">
        <v>0</v>
      </c>
      <c r="E11" s="37">
        <v>40</v>
      </c>
      <c r="F11" s="32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12</v>
      </c>
      <c r="C13" s="14">
        <v>6</v>
      </c>
      <c r="D13" s="14">
        <v>3</v>
      </c>
      <c r="E13" s="37">
        <v>-1</v>
      </c>
      <c r="F13" s="14">
        <v>4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4410</v>
      </c>
      <c r="C14" s="40">
        <f t="shared" si="1"/>
        <v>115</v>
      </c>
      <c r="D14" s="40">
        <f t="shared" si="1"/>
        <v>1300</v>
      </c>
      <c r="E14" s="40">
        <f t="shared" si="1"/>
        <v>1437</v>
      </c>
      <c r="F14" s="40">
        <f t="shared" si="1"/>
        <v>1121</v>
      </c>
      <c r="G14" s="40">
        <f t="shared" si="1"/>
        <v>437</v>
      </c>
      <c r="H14" s="41">
        <v>0</v>
      </c>
    </row>
    <row r="15" spans="1:8" ht="15">
      <c r="A15" s="73" t="s">
        <v>15</v>
      </c>
      <c r="B15" s="42">
        <f>SUM(C15:H15)</f>
        <v>613</v>
      </c>
      <c r="C15" s="43">
        <f>SUM(C16:C25)</f>
        <v>2</v>
      </c>
      <c r="D15" s="22">
        <f>SUM(D16:D25)</f>
        <v>543</v>
      </c>
      <c r="E15" s="22">
        <f>SUM(E16:E25)</f>
        <v>28</v>
      </c>
      <c r="F15" s="22">
        <f>SUM(F16:F25)</f>
        <v>32</v>
      </c>
      <c r="G15" s="22">
        <f>SUM(G16:G25)</f>
        <v>8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13</v>
      </c>
      <c r="C16" s="36">
        <v>0</v>
      </c>
      <c r="D16" s="36">
        <v>0</v>
      </c>
      <c r="E16" s="44">
        <v>0</v>
      </c>
      <c r="F16" s="14">
        <v>5</v>
      </c>
      <c r="G16" s="14">
        <v>8</v>
      </c>
      <c r="H16" s="36">
        <v>0</v>
      </c>
    </row>
    <row r="17" spans="1:8" ht="38.25">
      <c r="A17" s="63" t="s">
        <v>17</v>
      </c>
      <c r="B17" s="42">
        <f t="shared" si="2"/>
        <v>407</v>
      </c>
      <c r="C17" s="36">
        <v>0</v>
      </c>
      <c r="D17" s="14">
        <v>407</v>
      </c>
      <c r="E17" s="36">
        <v>0</v>
      </c>
      <c r="F17" s="36">
        <v>0</v>
      </c>
      <c r="G17" s="36">
        <v>0</v>
      </c>
      <c r="H17" s="36">
        <v>0</v>
      </c>
    </row>
    <row r="18" spans="1:8" ht="38.25">
      <c r="A18" s="63" t="s">
        <v>18</v>
      </c>
      <c r="B18" s="42">
        <f t="shared" si="2"/>
        <v>40</v>
      </c>
      <c r="C18" s="36">
        <v>0</v>
      </c>
      <c r="D18" s="14">
        <v>25</v>
      </c>
      <c r="E18" s="44">
        <v>9</v>
      </c>
      <c r="F18" s="14">
        <v>6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58</v>
      </c>
      <c r="C19" s="44">
        <v>0</v>
      </c>
      <c r="D19" s="14">
        <v>57</v>
      </c>
      <c r="E19" s="36">
        <v>0</v>
      </c>
      <c r="F19" s="14">
        <v>1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75</v>
      </c>
      <c r="C20" s="14">
        <v>2</v>
      </c>
      <c r="D20" s="14">
        <v>54</v>
      </c>
      <c r="E20" s="44">
        <v>1</v>
      </c>
      <c r="F20" s="14">
        <v>18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18</v>
      </c>
      <c r="C22" s="36">
        <v>0</v>
      </c>
      <c r="D22" s="36">
        <v>0</v>
      </c>
      <c r="E22" s="44">
        <v>18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2</v>
      </c>
      <c r="C24" s="36">
        <v>0</v>
      </c>
      <c r="D24" s="36">
        <v>0</v>
      </c>
      <c r="E24" s="36">
        <v>0</v>
      </c>
      <c r="F24" s="14">
        <v>2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493</v>
      </c>
      <c r="C26" s="36">
        <f>SUM(C28:C36)</f>
        <v>0</v>
      </c>
      <c r="D26" s="36">
        <v>0</v>
      </c>
      <c r="E26" s="43">
        <f>SUM(E27:E36)</f>
        <v>12</v>
      </c>
      <c r="F26" s="36">
        <v>0</v>
      </c>
      <c r="G26" s="43">
        <f>SUM(G27:G36)</f>
        <v>118</v>
      </c>
      <c r="H26" s="43">
        <f>SUM(H27:H36)</f>
        <v>363</v>
      </c>
    </row>
    <row r="27" spans="1:8" ht="15">
      <c r="A27" s="61" t="s">
        <v>16</v>
      </c>
      <c r="B27" s="42">
        <f aca="true" t="shared" si="3" ref="B27:B65">SUM(C27:H27)</f>
        <v>10</v>
      </c>
      <c r="C27" s="36">
        <v>0</v>
      </c>
      <c r="D27" s="36">
        <v>0</v>
      </c>
      <c r="E27" s="36">
        <v>0</v>
      </c>
      <c r="F27" s="36">
        <v>0</v>
      </c>
      <c r="G27" s="14">
        <v>10</v>
      </c>
      <c r="H27" s="36">
        <v>0</v>
      </c>
    </row>
    <row r="28" spans="1:8" ht="38.25">
      <c r="A28" s="63" t="s">
        <v>17</v>
      </c>
      <c r="B28" s="42">
        <f t="shared" si="3"/>
        <v>320</v>
      </c>
      <c r="C28" s="36">
        <v>0</v>
      </c>
      <c r="D28" s="36">
        <v>0</v>
      </c>
      <c r="E28" s="36">
        <v>0</v>
      </c>
      <c r="F28" s="36">
        <v>0</v>
      </c>
      <c r="G28" s="44">
        <v>102</v>
      </c>
      <c r="H28" s="44">
        <v>218</v>
      </c>
    </row>
    <row r="29" spans="1:8" ht="38.25">
      <c r="A29" s="63" t="s">
        <v>18</v>
      </c>
      <c r="B29" s="42">
        <f t="shared" si="3"/>
        <v>30</v>
      </c>
      <c r="C29" s="36">
        <v>0</v>
      </c>
      <c r="D29" s="36">
        <v>0</v>
      </c>
      <c r="E29" s="36">
        <v>0</v>
      </c>
      <c r="F29" s="36">
        <v>0</v>
      </c>
      <c r="G29" s="14">
        <v>6</v>
      </c>
      <c r="H29" s="14">
        <v>24</v>
      </c>
    </row>
    <row r="30" spans="1:8" ht="25.5">
      <c r="A30" s="61" t="s">
        <v>19</v>
      </c>
      <c r="B30" s="42">
        <f t="shared" si="3"/>
        <v>62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62</v>
      </c>
    </row>
    <row r="31" spans="1:8" ht="25.5">
      <c r="A31" s="61" t="s">
        <v>20</v>
      </c>
      <c r="B31" s="42">
        <f t="shared" si="3"/>
        <v>59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59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12</v>
      </c>
      <c r="C33" s="36">
        <v>0</v>
      </c>
      <c r="D33" s="36">
        <v>0</v>
      </c>
      <c r="E33" s="44">
        <v>12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23</v>
      </c>
      <c r="C37" s="36">
        <v>0</v>
      </c>
      <c r="D37" s="43">
        <v>0</v>
      </c>
      <c r="E37" s="36">
        <v>0</v>
      </c>
      <c r="F37" s="36">
        <v>0</v>
      </c>
      <c r="G37" s="43">
        <v>21</v>
      </c>
      <c r="H37" s="43">
        <v>2</v>
      </c>
    </row>
    <row r="38" spans="1:8" ht="15">
      <c r="A38" s="66" t="s">
        <v>28</v>
      </c>
      <c r="B38" s="47">
        <f t="shared" si="3"/>
        <v>177</v>
      </c>
      <c r="C38" s="87">
        <v>0</v>
      </c>
      <c r="D38" s="48">
        <v>63</v>
      </c>
      <c r="E38" s="49">
        <v>5</v>
      </c>
      <c r="F38" s="87">
        <v>0</v>
      </c>
      <c r="G38" s="50">
        <v>54</v>
      </c>
      <c r="H38" s="50">
        <v>55</v>
      </c>
    </row>
    <row r="39" spans="1:8" ht="15">
      <c r="A39" s="62" t="s">
        <v>29</v>
      </c>
      <c r="B39" s="51">
        <f t="shared" si="3"/>
        <v>4090</v>
      </c>
      <c r="C39" s="52">
        <f aca="true" t="shared" si="4" ref="C39:H39">C14-C15+C26-C37-C38</f>
        <v>113</v>
      </c>
      <c r="D39" s="40">
        <f t="shared" si="4"/>
        <v>694</v>
      </c>
      <c r="E39" s="52">
        <f t="shared" si="4"/>
        <v>1416</v>
      </c>
      <c r="F39" s="52">
        <f t="shared" si="4"/>
        <v>1089</v>
      </c>
      <c r="G39" s="40">
        <f t="shared" si="4"/>
        <v>472</v>
      </c>
      <c r="H39" s="40">
        <f t="shared" si="4"/>
        <v>306</v>
      </c>
    </row>
    <row r="40" spans="1:8" ht="25.5">
      <c r="A40" s="62" t="s">
        <v>52</v>
      </c>
      <c r="B40" s="51">
        <f t="shared" si="3"/>
        <v>3981</v>
      </c>
      <c r="C40" s="53">
        <f aca="true" t="shared" si="5" ref="C40:H40">C39-C65</f>
        <v>113</v>
      </c>
      <c r="D40" s="53">
        <f t="shared" si="5"/>
        <v>694</v>
      </c>
      <c r="E40" s="53">
        <f t="shared" si="5"/>
        <v>1325</v>
      </c>
      <c r="F40" s="53">
        <f t="shared" si="5"/>
        <v>1071</v>
      </c>
      <c r="G40" s="53">
        <f t="shared" si="5"/>
        <v>472</v>
      </c>
      <c r="H40" s="53">
        <f t="shared" si="5"/>
        <v>306</v>
      </c>
    </row>
    <row r="41" spans="1:8" ht="15">
      <c r="A41" s="67" t="s">
        <v>30</v>
      </c>
      <c r="B41" s="23">
        <f t="shared" si="3"/>
        <v>357</v>
      </c>
      <c r="C41" s="43">
        <f aca="true" t="shared" si="6" ref="C41:H41">SUM(C42:C53)</f>
        <v>33</v>
      </c>
      <c r="D41" s="43">
        <f t="shared" si="6"/>
        <v>109</v>
      </c>
      <c r="E41" s="43">
        <f t="shared" si="6"/>
        <v>53</v>
      </c>
      <c r="F41" s="43">
        <f t="shared" si="6"/>
        <v>1</v>
      </c>
      <c r="G41" s="43">
        <f t="shared" si="6"/>
        <v>96</v>
      </c>
      <c r="H41" s="43">
        <f t="shared" si="6"/>
        <v>65</v>
      </c>
    </row>
    <row r="42" spans="1:8" ht="15">
      <c r="A42" s="99" t="s">
        <v>70</v>
      </c>
      <c r="B42" s="42">
        <f t="shared" si="3"/>
        <v>0</v>
      </c>
      <c r="C42" s="36">
        <v>0</v>
      </c>
      <c r="D42" s="14">
        <v>0</v>
      </c>
      <c r="E42" s="14">
        <v>0</v>
      </c>
      <c r="F42" s="14">
        <v>0</v>
      </c>
      <c r="G42" s="14">
        <v>0</v>
      </c>
      <c r="H42" s="36">
        <v>0</v>
      </c>
    </row>
    <row r="43" spans="1:8" ht="25.5">
      <c r="A43" s="68" t="s">
        <v>69</v>
      </c>
      <c r="B43" s="42">
        <f t="shared" si="3"/>
        <v>8</v>
      </c>
      <c r="C43" s="36">
        <v>0</v>
      </c>
      <c r="D43" s="14">
        <v>1</v>
      </c>
      <c r="E43" s="36">
        <v>0</v>
      </c>
      <c r="F43" s="36">
        <v>0</v>
      </c>
      <c r="G43" s="14">
        <v>6</v>
      </c>
      <c r="H43" s="14">
        <v>1</v>
      </c>
    </row>
    <row r="44" spans="1:8" ht="25.5">
      <c r="A44" s="69" t="s">
        <v>31</v>
      </c>
      <c r="B44" s="42">
        <f t="shared" si="3"/>
        <v>146</v>
      </c>
      <c r="C44" s="14">
        <v>31</v>
      </c>
      <c r="D44" s="14">
        <v>61</v>
      </c>
      <c r="E44" s="44">
        <v>37</v>
      </c>
      <c r="F44" s="44">
        <v>0</v>
      </c>
      <c r="G44" s="14">
        <v>17</v>
      </c>
      <c r="H44" s="14">
        <v>0</v>
      </c>
    </row>
    <row r="45" spans="1:8" ht="15">
      <c r="A45" s="69" t="s">
        <v>33</v>
      </c>
      <c r="B45" s="42">
        <f t="shared" si="3"/>
        <v>7</v>
      </c>
      <c r="C45" s="36">
        <v>0</v>
      </c>
      <c r="D45" s="14">
        <v>1</v>
      </c>
      <c r="E45" s="44">
        <v>0</v>
      </c>
      <c r="F45" s="36">
        <v>0</v>
      </c>
      <c r="G45" s="14">
        <v>6</v>
      </c>
      <c r="H45" s="36">
        <v>0</v>
      </c>
    </row>
    <row r="46" spans="1:8" ht="15">
      <c r="A46" s="68" t="s">
        <v>32</v>
      </c>
      <c r="B46" s="23">
        <f t="shared" si="3"/>
        <v>1</v>
      </c>
      <c r="C46" s="36">
        <v>0</v>
      </c>
      <c r="D46" s="36">
        <v>0</v>
      </c>
      <c r="E46" s="36">
        <v>0</v>
      </c>
      <c r="F46" s="36">
        <v>0</v>
      </c>
      <c r="G46" s="14">
        <v>1</v>
      </c>
      <c r="H46" s="36">
        <v>0</v>
      </c>
    </row>
    <row r="47" spans="1:8" ht="15">
      <c r="A47" s="69" t="s">
        <v>71</v>
      </c>
      <c r="B47" s="42">
        <f t="shared" si="3"/>
        <v>7</v>
      </c>
      <c r="C47" s="36">
        <v>0</v>
      </c>
      <c r="D47" s="36">
        <v>0</v>
      </c>
      <c r="E47" s="44">
        <v>5</v>
      </c>
      <c r="F47" s="36">
        <v>0</v>
      </c>
      <c r="G47" s="14">
        <v>2</v>
      </c>
      <c r="H47" s="36">
        <v>0</v>
      </c>
    </row>
    <row r="48" spans="1:8" ht="24" customHeight="1">
      <c r="A48" s="69" t="s">
        <v>34</v>
      </c>
      <c r="B48" s="23">
        <f t="shared" si="3"/>
        <v>153</v>
      </c>
      <c r="C48" s="14">
        <v>2</v>
      </c>
      <c r="D48" s="14">
        <v>40</v>
      </c>
      <c r="E48" s="37">
        <v>2</v>
      </c>
      <c r="F48" s="14">
        <v>1</v>
      </c>
      <c r="G48" s="14">
        <v>47</v>
      </c>
      <c r="H48" s="14">
        <v>61</v>
      </c>
    </row>
    <row r="49" spans="1:8" ht="27" customHeight="1">
      <c r="A49" s="69" t="s">
        <v>35</v>
      </c>
      <c r="B49" s="42">
        <f t="shared" si="3"/>
        <v>5</v>
      </c>
      <c r="C49" s="36">
        <v>0</v>
      </c>
      <c r="D49" s="14">
        <v>2</v>
      </c>
      <c r="E49" s="36">
        <v>0</v>
      </c>
      <c r="F49" s="36">
        <v>0</v>
      </c>
      <c r="G49" s="14">
        <v>2</v>
      </c>
      <c r="H49" s="14">
        <v>1</v>
      </c>
    </row>
    <row r="50" spans="1:8" ht="15">
      <c r="A50" s="68" t="s">
        <v>55</v>
      </c>
      <c r="B50" s="23">
        <f t="shared" si="3"/>
        <v>1</v>
      </c>
      <c r="C50" s="36">
        <v>0</v>
      </c>
      <c r="D50" s="37">
        <v>0</v>
      </c>
      <c r="E50" s="37">
        <v>0</v>
      </c>
      <c r="F50" s="14">
        <v>0</v>
      </c>
      <c r="G50" s="14">
        <v>1</v>
      </c>
      <c r="H50" s="14">
        <v>0</v>
      </c>
    </row>
    <row r="51" spans="1:8" ht="15">
      <c r="A51" s="68" t="s">
        <v>36</v>
      </c>
      <c r="B51" s="23">
        <f t="shared" si="3"/>
        <v>11</v>
      </c>
      <c r="C51" s="36">
        <v>0</v>
      </c>
      <c r="D51" s="14">
        <v>1</v>
      </c>
      <c r="E51" s="37">
        <v>9</v>
      </c>
      <c r="F51" s="14">
        <v>0</v>
      </c>
      <c r="G51" s="14">
        <v>1</v>
      </c>
      <c r="H51" s="36">
        <v>0</v>
      </c>
    </row>
    <row r="52" spans="1:8" ht="25.5">
      <c r="A52" s="68" t="s">
        <v>68</v>
      </c>
      <c r="B52" s="23">
        <f t="shared" si="3"/>
        <v>11</v>
      </c>
      <c r="C52" s="36">
        <v>0</v>
      </c>
      <c r="D52" s="14">
        <v>2</v>
      </c>
      <c r="E52" s="36">
        <v>0</v>
      </c>
      <c r="F52" s="36">
        <v>0</v>
      </c>
      <c r="G52" s="14">
        <v>7</v>
      </c>
      <c r="H52" s="14">
        <v>2</v>
      </c>
    </row>
    <row r="53" spans="1:8" ht="15">
      <c r="A53" s="68" t="s">
        <v>37</v>
      </c>
      <c r="B53" s="23">
        <f t="shared" si="3"/>
        <v>7</v>
      </c>
      <c r="C53" s="36">
        <v>0</v>
      </c>
      <c r="D53" s="14">
        <v>1</v>
      </c>
      <c r="E53" s="36">
        <v>0</v>
      </c>
      <c r="F53" s="36">
        <v>0</v>
      </c>
      <c r="G53" s="14">
        <v>6</v>
      </c>
      <c r="H53" s="36">
        <v>0</v>
      </c>
    </row>
    <row r="54" spans="1:8" ht="15">
      <c r="A54" s="70" t="s">
        <v>38</v>
      </c>
      <c r="B54" s="23">
        <f t="shared" si="3"/>
        <v>1083</v>
      </c>
      <c r="C54" s="36">
        <f aca="true" t="shared" si="7" ref="C54:H54">SUM(C55:C60)</f>
        <v>0</v>
      </c>
      <c r="D54" s="43">
        <f t="shared" si="7"/>
        <v>35</v>
      </c>
      <c r="E54" s="43">
        <f t="shared" si="7"/>
        <v>1039</v>
      </c>
      <c r="F54" s="86">
        <v>0</v>
      </c>
      <c r="G54" s="43">
        <f t="shared" si="7"/>
        <v>9</v>
      </c>
      <c r="H54" s="36">
        <f t="shared" si="7"/>
        <v>0</v>
      </c>
    </row>
    <row r="55" spans="1:8" ht="15">
      <c r="A55" s="71" t="s">
        <v>39</v>
      </c>
      <c r="B55" s="23">
        <f t="shared" si="3"/>
        <v>80</v>
      </c>
      <c r="C55" s="36">
        <v>0</v>
      </c>
      <c r="D55" s="36">
        <v>0</v>
      </c>
      <c r="E55" s="37">
        <v>80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981</v>
      </c>
      <c r="C56" s="36">
        <v>0</v>
      </c>
      <c r="D56" s="14">
        <v>26</v>
      </c>
      <c r="E56" s="37">
        <v>949</v>
      </c>
      <c r="F56" s="36">
        <v>0</v>
      </c>
      <c r="G56" s="14">
        <v>6</v>
      </c>
      <c r="H56" s="36">
        <v>0</v>
      </c>
    </row>
    <row r="57" spans="1:8" ht="15">
      <c r="A57" s="71" t="s">
        <v>41</v>
      </c>
      <c r="B57" s="23">
        <f t="shared" si="3"/>
        <v>8</v>
      </c>
      <c r="C57" s="36">
        <v>0</v>
      </c>
      <c r="D57" s="36">
        <v>0</v>
      </c>
      <c r="E57" s="37">
        <v>8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12</v>
      </c>
      <c r="C58" s="36">
        <v>0</v>
      </c>
      <c r="D58" s="14">
        <v>9</v>
      </c>
      <c r="E58" s="44" t="s">
        <v>50</v>
      </c>
      <c r="F58" s="36">
        <v>0</v>
      </c>
      <c r="G58" s="14">
        <v>3</v>
      </c>
      <c r="H58" s="36">
        <v>0</v>
      </c>
    </row>
    <row r="59" spans="1:8" ht="15">
      <c r="A59" s="61" t="s">
        <v>43</v>
      </c>
      <c r="B59" s="23">
        <f t="shared" si="3"/>
        <v>1</v>
      </c>
      <c r="C59" s="36">
        <v>0</v>
      </c>
      <c r="D59" s="36">
        <v>0</v>
      </c>
      <c r="E59" s="44">
        <v>1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1</v>
      </c>
      <c r="C60" s="36">
        <v>0</v>
      </c>
      <c r="D60" s="36">
        <v>0</v>
      </c>
      <c r="E60" s="37">
        <v>1</v>
      </c>
      <c r="F60" s="36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2541</v>
      </c>
      <c r="C61" s="43">
        <f aca="true" t="shared" si="8" ref="C61:H61">SUM(C62:C64)</f>
        <v>80</v>
      </c>
      <c r="D61" s="43">
        <f t="shared" si="8"/>
        <v>550</v>
      </c>
      <c r="E61" s="43">
        <f t="shared" si="8"/>
        <v>233</v>
      </c>
      <c r="F61" s="43">
        <f t="shared" si="8"/>
        <v>1070</v>
      </c>
      <c r="G61" s="43">
        <f t="shared" si="8"/>
        <v>367</v>
      </c>
      <c r="H61" s="43">
        <f t="shared" si="8"/>
        <v>241</v>
      </c>
    </row>
    <row r="62" spans="1:8" ht="15">
      <c r="A62" s="61" t="s">
        <v>45</v>
      </c>
      <c r="B62" s="23">
        <f t="shared" si="3"/>
        <v>1979</v>
      </c>
      <c r="C62" s="14">
        <v>53</v>
      </c>
      <c r="D62" s="14">
        <v>409</v>
      </c>
      <c r="E62" s="37">
        <v>89</v>
      </c>
      <c r="F62" s="14">
        <v>1051</v>
      </c>
      <c r="G62" s="14">
        <v>202</v>
      </c>
      <c r="H62" s="14">
        <v>175</v>
      </c>
    </row>
    <row r="63" spans="1:8" ht="25.5">
      <c r="A63" s="61" t="s">
        <v>46</v>
      </c>
      <c r="B63" s="23">
        <f t="shared" si="3"/>
        <v>406</v>
      </c>
      <c r="C63" s="14">
        <v>26</v>
      </c>
      <c r="D63" s="14">
        <v>137</v>
      </c>
      <c r="E63" s="37">
        <v>2</v>
      </c>
      <c r="F63" s="14">
        <v>18</v>
      </c>
      <c r="G63" s="14">
        <v>157</v>
      </c>
      <c r="H63" s="14">
        <v>66</v>
      </c>
    </row>
    <row r="64" spans="1:8" ht="15">
      <c r="A64" s="74" t="s">
        <v>76</v>
      </c>
      <c r="B64" s="23">
        <f t="shared" si="3"/>
        <v>156</v>
      </c>
      <c r="C64" s="14">
        <v>1</v>
      </c>
      <c r="D64" s="14">
        <v>4</v>
      </c>
      <c r="E64" s="37">
        <v>142</v>
      </c>
      <c r="F64" s="14">
        <v>1</v>
      </c>
      <c r="G64" s="14">
        <v>8</v>
      </c>
      <c r="H64" s="14">
        <v>0</v>
      </c>
    </row>
    <row r="65" spans="1:8" ht="38.25">
      <c r="A65" s="64" t="s">
        <v>53</v>
      </c>
      <c r="B65" s="42">
        <f t="shared" si="3"/>
        <v>109</v>
      </c>
      <c r="C65" s="43">
        <v>0</v>
      </c>
      <c r="D65" s="36">
        <v>0</v>
      </c>
      <c r="E65" s="43">
        <v>91</v>
      </c>
      <c r="F65" s="43">
        <v>18</v>
      </c>
      <c r="G65" s="36">
        <v>0</v>
      </c>
      <c r="H65" s="36">
        <v>0</v>
      </c>
    </row>
    <row r="66" spans="1:8" ht="15">
      <c r="A66" s="72" t="s">
        <v>72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73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0</v>
      </c>
      <c r="B5" s="201"/>
      <c r="C5" s="201"/>
      <c r="D5" s="202"/>
      <c r="E5" s="202"/>
      <c r="F5" s="202"/>
      <c r="G5" s="202"/>
      <c r="H5" s="202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">
        <v>668</v>
      </c>
      <c r="C8" s="8">
        <v>0</v>
      </c>
      <c r="D8" s="9">
        <v>0</v>
      </c>
      <c r="E8" s="100">
        <v>5</v>
      </c>
      <c r="F8" s="100">
        <v>653</v>
      </c>
      <c r="G8" s="100">
        <v>10</v>
      </c>
      <c r="H8" s="100">
        <v>0</v>
      </c>
    </row>
    <row r="9" spans="1:8" ht="15">
      <c r="A9" s="61" t="s">
        <v>9</v>
      </c>
      <c r="B9" s="10">
        <v>246</v>
      </c>
      <c r="C9" s="11">
        <v>0</v>
      </c>
      <c r="D9" s="11">
        <v>0</v>
      </c>
      <c r="E9" s="12">
        <v>0</v>
      </c>
      <c r="F9" s="20">
        <v>0</v>
      </c>
      <c r="G9" s="20">
        <v>246</v>
      </c>
      <c r="H9" s="20">
        <v>0</v>
      </c>
    </row>
    <row r="10" spans="1:8" ht="15">
      <c r="A10" s="61" t="s">
        <v>10</v>
      </c>
      <c r="B10" s="10">
        <v>2031</v>
      </c>
      <c r="C10" s="11">
        <v>92</v>
      </c>
      <c r="D10" s="11">
        <v>854</v>
      </c>
      <c r="E10" s="12">
        <v>1029</v>
      </c>
      <c r="F10" s="101">
        <v>1</v>
      </c>
      <c r="G10" s="101">
        <v>55</v>
      </c>
      <c r="H10" s="20">
        <v>0</v>
      </c>
    </row>
    <row r="11" spans="1:8" ht="15">
      <c r="A11" s="61" t="s">
        <v>11</v>
      </c>
      <c r="B11" s="10">
        <v>9</v>
      </c>
      <c r="C11" s="11">
        <v>0</v>
      </c>
      <c r="D11" s="11">
        <v>0</v>
      </c>
      <c r="E11" s="12">
        <v>9</v>
      </c>
      <c r="F11" s="101">
        <v>0</v>
      </c>
      <c r="G11" s="101">
        <v>0</v>
      </c>
      <c r="H11" s="20">
        <v>0</v>
      </c>
    </row>
    <row r="12" spans="1:8" ht="15">
      <c r="A12" s="61" t="s">
        <v>12</v>
      </c>
      <c r="B12" s="10">
        <v>0</v>
      </c>
      <c r="C12" s="11">
        <v>0</v>
      </c>
      <c r="D12" s="11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5">
      <c r="A13" s="61" t="s">
        <v>13</v>
      </c>
      <c r="B13" s="10">
        <v>0</v>
      </c>
      <c r="C13" s="15">
        <v>-10</v>
      </c>
      <c r="D13" s="11">
        <v>-1</v>
      </c>
      <c r="E13" s="12">
        <v>7</v>
      </c>
      <c r="F13" s="101">
        <v>4</v>
      </c>
      <c r="G13" s="20">
        <v>0</v>
      </c>
      <c r="H13" s="20">
        <v>0</v>
      </c>
    </row>
    <row r="14" spans="1:8" ht="25.5">
      <c r="A14" s="62" t="s">
        <v>14</v>
      </c>
      <c r="B14" s="16">
        <v>2936</v>
      </c>
      <c r="C14" s="17">
        <v>102</v>
      </c>
      <c r="D14" s="18">
        <v>855</v>
      </c>
      <c r="E14" s="102">
        <v>1018</v>
      </c>
      <c r="F14" s="102">
        <v>650</v>
      </c>
      <c r="G14" s="102">
        <v>311</v>
      </c>
      <c r="H14" s="102">
        <v>0</v>
      </c>
    </row>
    <row r="15" spans="1:8" ht="15">
      <c r="A15" s="73" t="s">
        <v>15</v>
      </c>
      <c r="B15" s="10">
        <v>389</v>
      </c>
      <c r="C15" s="19">
        <v>0</v>
      </c>
      <c r="D15" s="19">
        <v>349</v>
      </c>
      <c r="E15" s="81">
        <v>8</v>
      </c>
      <c r="F15" s="81">
        <v>22</v>
      </c>
      <c r="G15" s="81">
        <v>10</v>
      </c>
      <c r="H15" s="81">
        <v>0</v>
      </c>
    </row>
    <row r="16" spans="1:8" ht="15">
      <c r="A16" s="61" t="s">
        <v>16</v>
      </c>
      <c r="B16" s="10">
        <v>13</v>
      </c>
      <c r="C16" s="11">
        <v>0</v>
      </c>
      <c r="D16" s="11">
        <v>0</v>
      </c>
      <c r="E16" s="12">
        <v>0</v>
      </c>
      <c r="F16" s="20">
        <v>3</v>
      </c>
      <c r="G16" s="20">
        <v>10</v>
      </c>
      <c r="H16" s="20">
        <v>0</v>
      </c>
    </row>
    <row r="17" spans="1:8" ht="38.25">
      <c r="A17" s="63" t="s">
        <v>17</v>
      </c>
      <c r="B17" s="10">
        <v>257</v>
      </c>
      <c r="C17" s="11">
        <v>0</v>
      </c>
      <c r="D17" s="20">
        <v>257</v>
      </c>
      <c r="E17" s="12">
        <v>0</v>
      </c>
      <c r="F17" s="12">
        <v>0</v>
      </c>
      <c r="G17" s="20">
        <v>0</v>
      </c>
      <c r="H17" s="20">
        <v>0</v>
      </c>
    </row>
    <row r="18" spans="1:8" ht="38.25">
      <c r="A18" s="63" t="s">
        <v>18</v>
      </c>
      <c r="B18" s="10">
        <v>22</v>
      </c>
      <c r="C18" s="11">
        <v>0</v>
      </c>
      <c r="D18" s="11">
        <v>16</v>
      </c>
      <c r="E18" s="12">
        <v>2</v>
      </c>
      <c r="F18" s="20">
        <v>4</v>
      </c>
      <c r="G18" s="20">
        <v>0</v>
      </c>
      <c r="H18" s="20">
        <v>0</v>
      </c>
    </row>
    <row r="19" spans="1:8" ht="25.5">
      <c r="A19" s="61" t="s">
        <v>19</v>
      </c>
      <c r="B19" s="10">
        <v>35</v>
      </c>
      <c r="C19" s="11">
        <v>0</v>
      </c>
      <c r="D19" s="11">
        <v>35</v>
      </c>
      <c r="E19" s="12">
        <v>0</v>
      </c>
      <c r="F19" s="101">
        <v>0</v>
      </c>
      <c r="G19" s="20">
        <v>0</v>
      </c>
      <c r="H19" s="20">
        <v>0</v>
      </c>
    </row>
    <row r="20" spans="1:8" ht="25.5">
      <c r="A20" s="61" t="s">
        <v>20</v>
      </c>
      <c r="B20" s="10">
        <v>55</v>
      </c>
      <c r="C20" s="11">
        <v>0</v>
      </c>
      <c r="D20" s="11">
        <v>41</v>
      </c>
      <c r="E20" s="21">
        <v>1</v>
      </c>
      <c r="F20" s="20">
        <v>13</v>
      </c>
      <c r="G20" s="20">
        <v>0</v>
      </c>
      <c r="H20" s="20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ht="15">
      <c r="A22" s="61" t="s">
        <v>22</v>
      </c>
      <c r="B22" s="10">
        <v>5</v>
      </c>
      <c r="C22" s="11">
        <v>0</v>
      </c>
      <c r="D22" s="11">
        <v>0</v>
      </c>
      <c r="E22" s="12">
        <v>5</v>
      </c>
      <c r="F22" s="20">
        <v>0</v>
      </c>
      <c r="G22" s="20">
        <v>0</v>
      </c>
      <c r="H22" s="20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20">
        <v>0</v>
      </c>
      <c r="G23" s="20">
        <v>0</v>
      </c>
      <c r="H23" s="20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20">
        <v>2</v>
      </c>
      <c r="G24" s="20">
        <v>0</v>
      </c>
      <c r="H24" s="20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20">
        <v>0</v>
      </c>
      <c r="G25" s="20">
        <v>0</v>
      </c>
      <c r="H25" s="20">
        <v>0</v>
      </c>
    </row>
    <row r="26" spans="1:8" ht="15">
      <c r="A26" s="64" t="s">
        <v>26</v>
      </c>
      <c r="B26" s="10">
        <v>315</v>
      </c>
      <c r="C26" s="19">
        <v>0</v>
      </c>
      <c r="D26" s="19">
        <v>0</v>
      </c>
      <c r="E26" s="81">
        <v>4</v>
      </c>
      <c r="F26" s="110">
        <v>0</v>
      </c>
      <c r="G26" s="81">
        <v>81</v>
      </c>
      <c r="H26" s="81">
        <v>230</v>
      </c>
    </row>
    <row r="27" spans="1:8" ht="15">
      <c r="A27" s="61" t="s">
        <v>16</v>
      </c>
      <c r="B27" s="10">
        <v>11</v>
      </c>
      <c r="C27" s="11">
        <v>0</v>
      </c>
      <c r="D27" s="11">
        <v>0</v>
      </c>
      <c r="E27" s="12">
        <v>0</v>
      </c>
      <c r="F27" s="20">
        <v>0</v>
      </c>
      <c r="G27" s="20">
        <v>11</v>
      </c>
      <c r="H27" s="20">
        <v>0</v>
      </c>
    </row>
    <row r="28" spans="1:8" ht="38.25">
      <c r="A28" s="63" t="s">
        <v>17</v>
      </c>
      <c r="B28" s="10">
        <v>204</v>
      </c>
      <c r="C28" s="11">
        <v>0</v>
      </c>
      <c r="D28" s="11">
        <v>0</v>
      </c>
      <c r="E28" s="12">
        <v>0</v>
      </c>
      <c r="F28" s="20">
        <v>0</v>
      </c>
      <c r="G28" s="20">
        <v>67</v>
      </c>
      <c r="H28" s="20">
        <v>137</v>
      </c>
    </row>
    <row r="29" spans="1:8" ht="38.25">
      <c r="A29" s="63" t="s">
        <v>18</v>
      </c>
      <c r="B29" s="10">
        <v>16</v>
      </c>
      <c r="C29" s="11">
        <v>0</v>
      </c>
      <c r="D29" s="11">
        <v>0</v>
      </c>
      <c r="E29" s="12">
        <v>0</v>
      </c>
      <c r="F29" s="20">
        <v>0</v>
      </c>
      <c r="G29" s="20">
        <v>3</v>
      </c>
      <c r="H29" s="20">
        <v>13</v>
      </c>
    </row>
    <row r="30" spans="1:8" ht="25.5">
      <c r="A30" s="61" t="s">
        <v>19</v>
      </c>
      <c r="B30" s="10">
        <v>36</v>
      </c>
      <c r="C30" s="11">
        <v>0</v>
      </c>
      <c r="D30" s="11">
        <v>0</v>
      </c>
      <c r="E30" s="12">
        <v>0</v>
      </c>
      <c r="F30" s="20">
        <v>0</v>
      </c>
      <c r="G30" s="20">
        <v>0</v>
      </c>
      <c r="H30" s="20">
        <v>36</v>
      </c>
    </row>
    <row r="31" spans="1:8" ht="25.5">
      <c r="A31" s="61" t="s">
        <v>20</v>
      </c>
      <c r="B31" s="10">
        <v>44</v>
      </c>
      <c r="C31" s="11">
        <v>0</v>
      </c>
      <c r="D31" s="11">
        <v>0</v>
      </c>
      <c r="E31" s="12">
        <v>0</v>
      </c>
      <c r="F31" s="20">
        <v>0</v>
      </c>
      <c r="G31" s="20">
        <v>0</v>
      </c>
      <c r="H31" s="20">
        <v>44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20">
        <v>0</v>
      </c>
      <c r="G32" s="20">
        <v>0</v>
      </c>
      <c r="H32" s="20">
        <v>0</v>
      </c>
    </row>
    <row r="33" spans="1:8" ht="15">
      <c r="A33" s="61" t="s">
        <v>22</v>
      </c>
      <c r="B33" s="10">
        <v>4</v>
      </c>
      <c r="C33" s="11">
        <v>0</v>
      </c>
      <c r="D33" s="11">
        <v>0</v>
      </c>
      <c r="E33" s="12">
        <v>4</v>
      </c>
      <c r="F33" s="20">
        <v>0</v>
      </c>
      <c r="G33" s="20">
        <v>0</v>
      </c>
      <c r="H33" s="20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20">
        <v>0</v>
      </c>
      <c r="G34" s="20">
        <v>0</v>
      </c>
      <c r="H34" s="20">
        <v>0</v>
      </c>
    </row>
    <row r="35" spans="1:8" ht="15">
      <c r="A35" s="61" t="s">
        <v>24</v>
      </c>
      <c r="B35" s="23">
        <v>0</v>
      </c>
      <c r="C35" s="11">
        <v>0</v>
      </c>
      <c r="D35" s="11">
        <v>0</v>
      </c>
      <c r="E35" s="12">
        <v>0</v>
      </c>
      <c r="F35" s="101">
        <v>0</v>
      </c>
      <c r="G35" s="20">
        <v>0</v>
      </c>
      <c r="H35" s="20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20">
        <v>0</v>
      </c>
      <c r="G36" s="20">
        <v>0</v>
      </c>
      <c r="H36" s="20">
        <v>0</v>
      </c>
    </row>
    <row r="37" spans="1:8" ht="25.5">
      <c r="A37" s="64" t="s">
        <v>27</v>
      </c>
      <c r="B37" s="10">
        <v>19</v>
      </c>
      <c r="C37" s="19">
        <v>0</v>
      </c>
      <c r="D37" s="14">
        <v>0</v>
      </c>
      <c r="E37" s="14">
        <v>0</v>
      </c>
      <c r="F37" s="81">
        <v>0</v>
      </c>
      <c r="G37" s="81">
        <v>18</v>
      </c>
      <c r="H37" s="103">
        <v>1</v>
      </c>
    </row>
    <row r="38" spans="1:8" ht="15">
      <c r="A38" s="66" t="s">
        <v>28</v>
      </c>
      <c r="B38" s="25">
        <v>104</v>
      </c>
      <c r="C38" s="87">
        <v>0</v>
      </c>
      <c r="D38" s="17">
        <v>30</v>
      </c>
      <c r="E38" s="27">
        <v>3</v>
      </c>
      <c r="F38" s="104">
        <v>0</v>
      </c>
      <c r="G38" s="27">
        <v>37</v>
      </c>
      <c r="H38" s="27">
        <v>34</v>
      </c>
    </row>
    <row r="39" spans="1:8" ht="15">
      <c r="A39" s="62" t="s">
        <v>29</v>
      </c>
      <c r="B39" s="16">
        <v>2739</v>
      </c>
      <c r="C39" s="18">
        <v>102</v>
      </c>
      <c r="D39" s="18">
        <v>476</v>
      </c>
      <c r="E39" s="102">
        <v>1011</v>
      </c>
      <c r="F39" s="102">
        <v>628</v>
      </c>
      <c r="G39" s="102">
        <v>327</v>
      </c>
      <c r="H39" s="102">
        <v>195</v>
      </c>
    </row>
    <row r="40" spans="1:8" ht="25.5">
      <c r="A40" s="62" t="s">
        <v>52</v>
      </c>
      <c r="B40" s="16">
        <v>2672</v>
      </c>
      <c r="C40" s="29">
        <v>102</v>
      </c>
      <c r="D40" s="29">
        <v>476</v>
      </c>
      <c r="E40" s="105">
        <v>953</v>
      </c>
      <c r="F40" s="105">
        <v>619</v>
      </c>
      <c r="G40" s="105">
        <v>327</v>
      </c>
      <c r="H40" s="105">
        <v>195</v>
      </c>
    </row>
    <row r="41" spans="1:8" ht="15">
      <c r="A41" s="67" t="s">
        <v>30</v>
      </c>
      <c r="B41" s="10">
        <v>234</v>
      </c>
      <c r="C41" s="19">
        <v>23</v>
      </c>
      <c r="D41" s="19">
        <v>64</v>
      </c>
      <c r="E41" s="81">
        <v>37</v>
      </c>
      <c r="F41" s="110">
        <v>0</v>
      </c>
      <c r="G41" s="81">
        <v>62</v>
      </c>
      <c r="H41" s="81">
        <v>48</v>
      </c>
    </row>
    <row r="42" spans="1:8" ht="15">
      <c r="A42" s="99" t="s">
        <v>70</v>
      </c>
      <c r="B42" s="23">
        <v>0</v>
      </c>
      <c r="C42" s="11">
        <v>0</v>
      </c>
      <c r="D42" s="14">
        <v>0</v>
      </c>
      <c r="E42" s="14">
        <v>0</v>
      </c>
      <c r="F42" s="20">
        <v>0</v>
      </c>
      <c r="G42" s="44">
        <v>0</v>
      </c>
      <c r="H42" s="20">
        <v>0</v>
      </c>
    </row>
    <row r="43" spans="1:8" ht="25.5">
      <c r="A43" s="68" t="s">
        <v>69</v>
      </c>
      <c r="B43" s="10">
        <v>8</v>
      </c>
      <c r="C43" s="11">
        <v>0</v>
      </c>
      <c r="D43" s="11">
        <v>1</v>
      </c>
      <c r="E43" s="12">
        <v>0</v>
      </c>
      <c r="F43" s="12">
        <v>0</v>
      </c>
      <c r="G43" s="20">
        <v>3</v>
      </c>
      <c r="H43" s="20">
        <v>4</v>
      </c>
    </row>
    <row r="44" spans="1:8" ht="25.5">
      <c r="A44" s="69" t="s">
        <v>31</v>
      </c>
      <c r="B44" s="10">
        <v>99</v>
      </c>
      <c r="C44" s="11">
        <v>22</v>
      </c>
      <c r="D44" s="11">
        <v>37</v>
      </c>
      <c r="E44" s="12">
        <v>27</v>
      </c>
      <c r="F44" s="101">
        <v>0</v>
      </c>
      <c r="G44" s="20">
        <v>13</v>
      </c>
      <c r="H44" s="101">
        <v>0</v>
      </c>
    </row>
    <row r="45" spans="1:8" ht="15">
      <c r="A45" s="69" t="s">
        <v>33</v>
      </c>
      <c r="B45" s="10">
        <v>3</v>
      </c>
      <c r="C45" s="11">
        <v>0</v>
      </c>
      <c r="D45" s="11">
        <v>0</v>
      </c>
      <c r="E45" s="12">
        <v>0</v>
      </c>
      <c r="F45" s="20">
        <v>0</v>
      </c>
      <c r="G45" s="20">
        <v>3</v>
      </c>
      <c r="H45" s="20">
        <v>0</v>
      </c>
    </row>
    <row r="46" spans="1:8" ht="15">
      <c r="A46" s="68" t="s">
        <v>32</v>
      </c>
      <c r="B46" s="10">
        <v>1</v>
      </c>
      <c r="C46" s="11">
        <v>0</v>
      </c>
      <c r="D46" s="11">
        <v>0</v>
      </c>
      <c r="E46" s="12">
        <v>0</v>
      </c>
      <c r="F46" s="12">
        <v>0</v>
      </c>
      <c r="G46" s="12">
        <v>1</v>
      </c>
      <c r="H46" s="20">
        <v>0</v>
      </c>
    </row>
    <row r="47" spans="1:8" ht="15">
      <c r="A47" s="69" t="s">
        <v>71</v>
      </c>
      <c r="B47" s="10">
        <v>4</v>
      </c>
      <c r="C47" s="11">
        <v>0</v>
      </c>
      <c r="D47" s="11">
        <v>0</v>
      </c>
      <c r="E47" s="12">
        <v>3</v>
      </c>
      <c r="F47" s="12">
        <v>0</v>
      </c>
      <c r="G47" s="20">
        <v>1</v>
      </c>
      <c r="H47" s="20">
        <v>0</v>
      </c>
    </row>
    <row r="48" spans="1:8" ht="24" customHeight="1">
      <c r="A48" s="69" t="s">
        <v>34</v>
      </c>
      <c r="B48" s="10">
        <v>97</v>
      </c>
      <c r="C48" s="11">
        <v>1</v>
      </c>
      <c r="D48" s="11">
        <v>23</v>
      </c>
      <c r="E48" s="12">
        <v>1</v>
      </c>
      <c r="F48" s="12">
        <v>0</v>
      </c>
      <c r="G48" s="20">
        <v>30</v>
      </c>
      <c r="H48" s="20">
        <v>42</v>
      </c>
    </row>
    <row r="49" spans="1:8" ht="27.75" customHeight="1">
      <c r="A49" s="69" t="s">
        <v>35</v>
      </c>
      <c r="B49" s="10">
        <v>2</v>
      </c>
      <c r="C49" s="11">
        <v>0</v>
      </c>
      <c r="D49" s="11">
        <v>1</v>
      </c>
      <c r="E49" s="12">
        <v>0</v>
      </c>
      <c r="F49" s="12">
        <v>0</v>
      </c>
      <c r="G49" s="44">
        <v>1</v>
      </c>
      <c r="H49" s="20">
        <v>0</v>
      </c>
    </row>
    <row r="50" spans="1:8" ht="15">
      <c r="A50" s="68" t="s">
        <v>55</v>
      </c>
      <c r="B50" s="10">
        <v>1</v>
      </c>
      <c r="C50" s="11">
        <v>0</v>
      </c>
      <c r="D50" s="14">
        <v>0</v>
      </c>
      <c r="E50" s="14">
        <v>0</v>
      </c>
      <c r="F50" s="101">
        <v>0</v>
      </c>
      <c r="G50" s="20">
        <v>1</v>
      </c>
      <c r="H50" s="101">
        <v>0</v>
      </c>
    </row>
    <row r="51" spans="1:8" ht="15">
      <c r="A51" s="68" t="s">
        <v>36</v>
      </c>
      <c r="B51" s="10">
        <v>8</v>
      </c>
      <c r="C51" s="11">
        <v>0</v>
      </c>
      <c r="D51" s="11">
        <v>1</v>
      </c>
      <c r="E51" s="12">
        <v>6</v>
      </c>
      <c r="F51" s="101">
        <v>0</v>
      </c>
      <c r="G51" s="20">
        <v>1</v>
      </c>
      <c r="H51" s="20">
        <v>0</v>
      </c>
    </row>
    <row r="52" spans="1:8" ht="25.5">
      <c r="A52" s="68" t="s">
        <v>68</v>
      </c>
      <c r="B52" s="10">
        <v>7</v>
      </c>
      <c r="C52" s="11">
        <v>0</v>
      </c>
      <c r="D52" s="11">
        <v>1</v>
      </c>
      <c r="E52" s="20">
        <v>0</v>
      </c>
      <c r="F52" s="12">
        <v>0</v>
      </c>
      <c r="G52" s="20">
        <v>4</v>
      </c>
      <c r="H52" s="20">
        <v>2</v>
      </c>
    </row>
    <row r="53" spans="1:8" ht="15">
      <c r="A53" s="68" t="s">
        <v>37</v>
      </c>
      <c r="B53" s="10">
        <v>4</v>
      </c>
      <c r="C53" s="11">
        <v>0</v>
      </c>
      <c r="D53" s="11">
        <v>0</v>
      </c>
      <c r="E53" s="20">
        <v>0</v>
      </c>
      <c r="F53" s="12">
        <v>0</v>
      </c>
      <c r="G53" s="20">
        <v>4</v>
      </c>
      <c r="H53" s="20">
        <v>0</v>
      </c>
    </row>
    <row r="54" spans="1:8" ht="15">
      <c r="A54" s="70" t="s">
        <v>38</v>
      </c>
      <c r="B54" s="10">
        <v>769</v>
      </c>
      <c r="C54" s="19">
        <v>0</v>
      </c>
      <c r="D54" s="19">
        <v>20</v>
      </c>
      <c r="E54" s="81">
        <v>745</v>
      </c>
      <c r="F54" s="81">
        <v>0</v>
      </c>
      <c r="G54" s="81">
        <v>4</v>
      </c>
      <c r="H54" s="81">
        <v>0</v>
      </c>
    </row>
    <row r="55" spans="1:8" ht="15">
      <c r="A55" s="71" t="s">
        <v>39</v>
      </c>
      <c r="B55" s="10">
        <v>49</v>
      </c>
      <c r="C55" s="11">
        <v>0</v>
      </c>
      <c r="D55" s="11">
        <v>0</v>
      </c>
      <c r="E55" s="12">
        <v>49</v>
      </c>
      <c r="F55" s="20">
        <v>0</v>
      </c>
      <c r="G55" s="20">
        <v>0</v>
      </c>
      <c r="H55" s="20">
        <v>0</v>
      </c>
    </row>
    <row r="56" spans="1:8" ht="15">
      <c r="A56" s="71" t="s">
        <v>40</v>
      </c>
      <c r="B56" s="10">
        <v>705</v>
      </c>
      <c r="C56" s="11">
        <v>0</v>
      </c>
      <c r="D56" s="11">
        <v>14</v>
      </c>
      <c r="E56" s="12">
        <v>687</v>
      </c>
      <c r="F56" s="20">
        <v>0</v>
      </c>
      <c r="G56" s="20">
        <v>4</v>
      </c>
      <c r="H56" s="20">
        <v>0</v>
      </c>
    </row>
    <row r="57" spans="1:8" ht="15">
      <c r="A57" s="71" t="s">
        <v>41</v>
      </c>
      <c r="B57" s="10">
        <v>7</v>
      </c>
      <c r="C57" s="11">
        <v>0</v>
      </c>
      <c r="D57" s="11">
        <v>0</v>
      </c>
      <c r="E57" s="12">
        <v>7</v>
      </c>
      <c r="F57" s="20">
        <v>0</v>
      </c>
      <c r="G57" s="20">
        <v>0</v>
      </c>
      <c r="H57" s="20">
        <v>0</v>
      </c>
    </row>
    <row r="58" spans="1:8" ht="15">
      <c r="A58" s="71" t="s">
        <v>42</v>
      </c>
      <c r="B58" s="10">
        <v>6</v>
      </c>
      <c r="C58" s="11">
        <v>0</v>
      </c>
      <c r="D58" s="11">
        <v>6</v>
      </c>
      <c r="E58" s="12">
        <v>0</v>
      </c>
      <c r="F58" s="20">
        <v>0</v>
      </c>
      <c r="G58" s="101">
        <v>0</v>
      </c>
      <c r="H58" s="20">
        <v>0</v>
      </c>
    </row>
    <row r="59" spans="1:8" ht="15">
      <c r="A59" s="61" t="s">
        <v>43</v>
      </c>
      <c r="B59" s="23">
        <v>1</v>
      </c>
      <c r="C59" s="11">
        <v>0</v>
      </c>
      <c r="D59" s="11">
        <v>0</v>
      </c>
      <c r="E59" s="101">
        <v>1</v>
      </c>
      <c r="F59" s="20">
        <v>0</v>
      </c>
      <c r="G59" s="20">
        <v>0</v>
      </c>
      <c r="H59" s="20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20">
        <v>0</v>
      </c>
      <c r="G60" s="20">
        <v>0</v>
      </c>
      <c r="H60" s="20">
        <v>0</v>
      </c>
    </row>
    <row r="61" spans="1:8" ht="15">
      <c r="A61" s="65" t="s">
        <v>47</v>
      </c>
      <c r="B61" s="10">
        <v>1669</v>
      </c>
      <c r="C61" s="19">
        <v>79</v>
      </c>
      <c r="D61" s="19">
        <v>392</v>
      </c>
      <c r="E61" s="81">
        <v>171</v>
      </c>
      <c r="F61" s="81">
        <v>619</v>
      </c>
      <c r="G61" s="81">
        <v>261</v>
      </c>
      <c r="H61" s="81">
        <v>147</v>
      </c>
    </row>
    <row r="62" spans="1:8" ht="15">
      <c r="A62" s="61" t="s">
        <v>45</v>
      </c>
      <c r="B62" s="10">
        <v>1274</v>
      </c>
      <c r="C62" s="11">
        <v>62</v>
      </c>
      <c r="D62" s="11">
        <v>293</v>
      </c>
      <c r="E62" s="12">
        <v>58</v>
      </c>
      <c r="F62" s="20">
        <v>608</v>
      </c>
      <c r="G62" s="20">
        <v>144</v>
      </c>
      <c r="H62" s="20">
        <v>109</v>
      </c>
    </row>
    <row r="63" spans="1:8" ht="25.5">
      <c r="A63" s="61" t="s">
        <v>46</v>
      </c>
      <c r="B63" s="10">
        <v>272</v>
      </c>
      <c r="C63" s="11">
        <v>16</v>
      </c>
      <c r="D63" s="11">
        <v>96</v>
      </c>
      <c r="E63" s="12">
        <v>1</v>
      </c>
      <c r="F63" s="101">
        <v>10</v>
      </c>
      <c r="G63" s="20">
        <v>111</v>
      </c>
      <c r="H63" s="20">
        <v>38</v>
      </c>
    </row>
    <row r="64" spans="1:8" ht="15">
      <c r="A64" s="74" t="s">
        <v>76</v>
      </c>
      <c r="B64" s="10">
        <v>123</v>
      </c>
      <c r="C64" s="13">
        <v>1</v>
      </c>
      <c r="D64" s="11">
        <v>3</v>
      </c>
      <c r="E64" s="12">
        <v>112</v>
      </c>
      <c r="F64" s="20">
        <v>1</v>
      </c>
      <c r="G64" s="20">
        <v>6</v>
      </c>
      <c r="H64" s="101">
        <v>0</v>
      </c>
    </row>
    <row r="65" spans="1:8" ht="38.25">
      <c r="A65" s="64" t="s">
        <v>53</v>
      </c>
      <c r="B65" s="10">
        <v>67</v>
      </c>
      <c r="C65" s="19">
        <v>0</v>
      </c>
      <c r="D65" s="19">
        <v>0</v>
      </c>
      <c r="E65" s="24">
        <v>58</v>
      </c>
      <c r="F65" s="81">
        <v>9</v>
      </c>
      <c r="G65" s="81">
        <v>0</v>
      </c>
      <c r="H65" s="81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106">
        <v>0</v>
      </c>
      <c r="F66" s="106">
        <v>0</v>
      </c>
      <c r="G66" s="106">
        <v>0</v>
      </c>
      <c r="H66" s="106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74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48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31">
        <v>27954</v>
      </c>
      <c r="C8" s="107">
        <v>0</v>
      </c>
      <c r="D8" s="35">
        <v>3</v>
      </c>
      <c r="E8" s="34">
        <v>203</v>
      </c>
      <c r="F8" s="35">
        <v>27346</v>
      </c>
      <c r="G8" s="35">
        <v>402</v>
      </c>
      <c r="H8" s="107">
        <v>0</v>
      </c>
    </row>
    <row r="9" spans="1:8" ht="15">
      <c r="A9" s="61" t="s">
        <v>9</v>
      </c>
      <c r="B9" s="23">
        <v>10293</v>
      </c>
      <c r="C9" s="108">
        <v>0</v>
      </c>
      <c r="D9" s="107">
        <v>0</v>
      </c>
      <c r="E9" s="107">
        <v>0</v>
      </c>
      <c r="F9" s="107">
        <v>0</v>
      </c>
      <c r="G9" s="44">
        <v>10293</v>
      </c>
      <c r="H9" s="107">
        <v>0</v>
      </c>
    </row>
    <row r="10" spans="1:8" ht="15">
      <c r="A10" s="61" t="s">
        <v>10</v>
      </c>
      <c r="B10" s="23">
        <v>85164</v>
      </c>
      <c r="C10" s="44">
        <v>3850</v>
      </c>
      <c r="D10" s="44">
        <v>35812</v>
      </c>
      <c r="E10" s="37">
        <v>43124</v>
      </c>
      <c r="F10" s="44">
        <v>57</v>
      </c>
      <c r="G10" s="44">
        <v>2321</v>
      </c>
      <c r="H10" s="107">
        <v>0</v>
      </c>
    </row>
    <row r="11" spans="1:8" ht="15">
      <c r="A11" s="61" t="s">
        <v>11</v>
      </c>
      <c r="B11" s="23">
        <v>413</v>
      </c>
      <c r="C11" s="108">
        <v>0</v>
      </c>
      <c r="D11" s="107">
        <v>0</v>
      </c>
      <c r="E11" s="37">
        <v>412</v>
      </c>
      <c r="F11" s="37">
        <v>1</v>
      </c>
      <c r="G11" s="44">
        <v>0</v>
      </c>
      <c r="H11" s="107">
        <v>0</v>
      </c>
    </row>
    <row r="12" spans="1:8" ht="15">
      <c r="A12" s="61" t="s">
        <v>12</v>
      </c>
      <c r="B12" s="38">
        <v>0</v>
      </c>
      <c r="C12" s="108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</row>
    <row r="13" spans="1:8" ht="15">
      <c r="A13" s="61" t="s">
        <v>13</v>
      </c>
      <c r="B13" s="23">
        <v>-1</v>
      </c>
      <c r="C13" s="44">
        <v>-449</v>
      </c>
      <c r="D13" s="44">
        <v>-53</v>
      </c>
      <c r="E13" s="37">
        <v>283</v>
      </c>
      <c r="F13" s="44">
        <v>218</v>
      </c>
      <c r="G13" s="107">
        <v>0</v>
      </c>
      <c r="H13" s="107">
        <v>0</v>
      </c>
    </row>
    <row r="14" spans="1:8" ht="25.5">
      <c r="A14" s="62" t="s">
        <v>14</v>
      </c>
      <c r="B14" s="39">
        <v>122999</v>
      </c>
      <c r="C14" s="52">
        <v>4299</v>
      </c>
      <c r="D14" s="52">
        <v>35868</v>
      </c>
      <c r="E14" s="52">
        <v>42632</v>
      </c>
      <c r="F14" s="52">
        <v>27184</v>
      </c>
      <c r="G14" s="52">
        <v>13016</v>
      </c>
      <c r="H14" s="109">
        <v>0</v>
      </c>
    </row>
    <row r="15" spans="1:8" ht="15">
      <c r="A15" s="73" t="s">
        <v>15</v>
      </c>
      <c r="B15" s="42">
        <v>16269</v>
      </c>
      <c r="C15" s="110">
        <v>5</v>
      </c>
      <c r="D15" s="103">
        <v>14627</v>
      </c>
      <c r="E15" s="103">
        <v>360</v>
      </c>
      <c r="F15" s="103">
        <v>875</v>
      </c>
      <c r="G15" s="103">
        <v>402</v>
      </c>
      <c r="H15" s="108">
        <v>0</v>
      </c>
    </row>
    <row r="16" spans="1:8" ht="15">
      <c r="A16" s="61" t="s">
        <v>16</v>
      </c>
      <c r="B16" s="42">
        <v>536</v>
      </c>
      <c r="C16" s="108">
        <v>0</v>
      </c>
      <c r="D16" s="108">
        <v>0</v>
      </c>
      <c r="E16" s="44">
        <v>8</v>
      </c>
      <c r="F16" s="44">
        <v>126</v>
      </c>
      <c r="G16" s="44">
        <v>402</v>
      </c>
      <c r="H16" s="108">
        <v>0</v>
      </c>
    </row>
    <row r="17" spans="1:8" ht="26.25" customHeight="1">
      <c r="A17" s="63" t="s">
        <v>17</v>
      </c>
      <c r="B17" s="42">
        <v>10462</v>
      </c>
      <c r="C17" s="108">
        <v>0</v>
      </c>
      <c r="D17" s="44">
        <v>10462</v>
      </c>
      <c r="E17" s="108">
        <v>0</v>
      </c>
      <c r="F17" s="108">
        <v>0</v>
      </c>
      <c r="G17" s="108">
        <v>0</v>
      </c>
      <c r="H17" s="108">
        <v>0</v>
      </c>
    </row>
    <row r="18" spans="1:8" ht="28.5" customHeight="1">
      <c r="A18" s="63" t="s">
        <v>18</v>
      </c>
      <c r="B18" s="42">
        <v>926</v>
      </c>
      <c r="C18" s="108">
        <v>0</v>
      </c>
      <c r="D18" s="44">
        <v>663</v>
      </c>
      <c r="E18" s="44">
        <v>97</v>
      </c>
      <c r="F18" s="44">
        <v>166</v>
      </c>
      <c r="G18" s="108">
        <v>0</v>
      </c>
      <c r="H18" s="108">
        <v>0</v>
      </c>
    </row>
    <row r="19" spans="1:8" ht="25.5">
      <c r="A19" s="61" t="s">
        <v>19</v>
      </c>
      <c r="B19" s="45">
        <v>1794</v>
      </c>
      <c r="C19" s="108">
        <v>0</v>
      </c>
      <c r="D19" s="44">
        <v>1784</v>
      </c>
      <c r="E19" s="108">
        <v>0</v>
      </c>
      <c r="F19" s="44">
        <v>10</v>
      </c>
      <c r="G19" s="108">
        <v>0</v>
      </c>
      <c r="H19" s="108">
        <v>0</v>
      </c>
    </row>
    <row r="20" spans="1:8" ht="25.5">
      <c r="A20" s="61" t="s">
        <v>20</v>
      </c>
      <c r="B20" s="42">
        <v>2251</v>
      </c>
      <c r="C20" s="44">
        <v>5</v>
      </c>
      <c r="D20" s="44">
        <v>1718</v>
      </c>
      <c r="E20" s="44">
        <v>28</v>
      </c>
      <c r="F20" s="44">
        <v>500</v>
      </c>
      <c r="G20" s="108">
        <v>0</v>
      </c>
      <c r="H20" s="108">
        <v>0</v>
      </c>
    </row>
    <row r="21" spans="1:8" ht="15">
      <c r="A21" s="61" t="s">
        <v>21</v>
      </c>
      <c r="B21" s="46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</row>
    <row r="22" spans="1:8" ht="15">
      <c r="A22" s="61" t="s">
        <v>22</v>
      </c>
      <c r="B22" s="42">
        <v>227</v>
      </c>
      <c r="C22" s="108">
        <v>0</v>
      </c>
      <c r="D22" s="108">
        <v>0</v>
      </c>
      <c r="E22" s="44">
        <v>227</v>
      </c>
      <c r="F22" s="108">
        <v>0</v>
      </c>
      <c r="G22" s="108">
        <v>0</v>
      </c>
      <c r="H22" s="108">
        <v>0</v>
      </c>
    </row>
    <row r="23" spans="1:8" ht="15">
      <c r="A23" s="61" t="s">
        <v>23</v>
      </c>
      <c r="B23" s="46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</row>
    <row r="24" spans="1:8" ht="15">
      <c r="A24" s="61" t="s">
        <v>24</v>
      </c>
      <c r="B24" s="42">
        <v>73</v>
      </c>
      <c r="C24" s="108">
        <v>0</v>
      </c>
      <c r="D24" s="108">
        <v>0</v>
      </c>
      <c r="E24" s="108">
        <v>0</v>
      </c>
      <c r="F24" s="44">
        <v>73</v>
      </c>
      <c r="G24" s="108">
        <v>0</v>
      </c>
      <c r="H24" s="108">
        <v>0</v>
      </c>
    </row>
    <row r="25" spans="1:8" ht="15">
      <c r="A25" s="61" t="s">
        <v>25</v>
      </c>
      <c r="B25" s="46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15">
      <c r="A26" s="64" t="s">
        <v>26</v>
      </c>
      <c r="B26" s="42">
        <v>13281</v>
      </c>
      <c r="C26" s="108">
        <v>0</v>
      </c>
      <c r="D26" s="108">
        <v>0</v>
      </c>
      <c r="E26" s="110">
        <v>205</v>
      </c>
      <c r="F26" s="110">
        <v>15</v>
      </c>
      <c r="G26" s="110">
        <v>3391</v>
      </c>
      <c r="H26" s="110">
        <v>9670</v>
      </c>
    </row>
    <row r="27" spans="1:8" ht="15">
      <c r="A27" s="61" t="s">
        <v>16</v>
      </c>
      <c r="B27" s="42">
        <v>442</v>
      </c>
      <c r="C27" s="108">
        <v>0</v>
      </c>
      <c r="D27" s="108">
        <v>0</v>
      </c>
      <c r="E27" s="108">
        <v>0</v>
      </c>
      <c r="F27" s="108">
        <v>0</v>
      </c>
      <c r="G27" s="44">
        <v>442</v>
      </c>
      <c r="H27" s="108">
        <v>0</v>
      </c>
    </row>
    <row r="28" spans="1:8" ht="29.25" customHeight="1">
      <c r="A28" s="63" t="s">
        <v>17</v>
      </c>
      <c r="B28" s="42">
        <v>8562</v>
      </c>
      <c r="C28" s="108">
        <v>0</v>
      </c>
      <c r="D28" s="108">
        <v>0</v>
      </c>
      <c r="E28" s="108">
        <v>0</v>
      </c>
      <c r="F28" s="108">
        <v>0</v>
      </c>
      <c r="G28" s="44">
        <v>2801</v>
      </c>
      <c r="H28" s="44">
        <v>5761</v>
      </c>
    </row>
    <row r="29" spans="1:8" ht="26.25" customHeight="1">
      <c r="A29" s="63" t="s">
        <v>18</v>
      </c>
      <c r="B29" s="42">
        <v>705</v>
      </c>
      <c r="C29" s="108">
        <v>0</v>
      </c>
      <c r="D29" s="108">
        <v>0</v>
      </c>
      <c r="E29" s="108">
        <v>0</v>
      </c>
      <c r="F29" s="108">
        <v>0</v>
      </c>
      <c r="G29" s="44">
        <v>148</v>
      </c>
      <c r="H29" s="44">
        <v>557</v>
      </c>
    </row>
    <row r="30" spans="1:8" ht="25.5">
      <c r="A30" s="61" t="s">
        <v>19</v>
      </c>
      <c r="B30" s="42">
        <v>1522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44">
        <v>1522</v>
      </c>
    </row>
    <row r="31" spans="1:8" ht="25.5">
      <c r="A31" s="61" t="s">
        <v>20</v>
      </c>
      <c r="B31" s="42">
        <v>1830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44">
        <v>1830</v>
      </c>
    </row>
    <row r="32" spans="1:8" ht="15">
      <c r="A32" s="61" t="s">
        <v>21</v>
      </c>
      <c r="B32" s="46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</row>
    <row r="33" spans="1:8" ht="15">
      <c r="A33" s="61" t="s">
        <v>22</v>
      </c>
      <c r="B33" s="42">
        <v>205</v>
      </c>
      <c r="C33" s="108">
        <v>0</v>
      </c>
      <c r="D33" s="108">
        <v>0</v>
      </c>
      <c r="E33" s="44">
        <v>205</v>
      </c>
      <c r="F33" s="108">
        <v>0</v>
      </c>
      <c r="G33" s="108">
        <v>0</v>
      </c>
      <c r="H33" s="108">
        <v>0</v>
      </c>
    </row>
    <row r="34" spans="1:8" ht="15">
      <c r="A34" s="61" t="s">
        <v>23</v>
      </c>
      <c r="B34" s="46">
        <v>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</row>
    <row r="35" spans="1:8" ht="15">
      <c r="A35" s="61" t="s">
        <v>24</v>
      </c>
      <c r="B35" s="42">
        <v>15</v>
      </c>
      <c r="C35" s="108">
        <v>0</v>
      </c>
      <c r="D35" s="108">
        <v>0</v>
      </c>
      <c r="E35" s="108">
        <v>0</v>
      </c>
      <c r="F35" s="44">
        <v>15</v>
      </c>
      <c r="G35" s="108">
        <v>0</v>
      </c>
      <c r="H35" s="108">
        <v>0</v>
      </c>
    </row>
    <row r="36" spans="1:8" ht="15">
      <c r="A36" s="61" t="s">
        <v>25</v>
      </c>
      <c r="B36" s="46">
        <v>0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</row>
    <row r="37" spans="1:8" ht="25.5">
      <c r="A37" s="64" t="s">
        <v>27</v>
      </c>
      <c r="B37" s="42">
        <v>781</v>
      </c>
      <c r="C37" s="108">
        <v>0</v>
      </c>
      <c r="D37" s="110">
        <v>2</v>
      </c>
      <c r="E37" s="44">
        <v>0</v>
      </c>
      <c r="F37" s="108">
        <v>0</v>
      </c>
      <c r="G37" s="110">
        <v>734</v>
      </c>
      <c r="H37" s="110">
        <v>45</v>
      </c>
    </row>
    <row r="38" spans="1:8" ht="15">
      <c r="A38" s="66" t="s">
        <v>28</v>
      </c>
      <c r="B38" s="47">
        <v>4345</v>
      </c>
      <c r="C38" s="111">
        <v>4</v>
      </c>
      <c r="D38" s="111">
        <v>1227</v>
      </c>
      <c r="E38" s="49">
        <v>131</v>
      </c>
      <c r="F38" s="111">
        <v>1</v>
      </c>
      <c r="G38" s="49">
        <v>1533</v>
      </c>
      <c r="H38" s="49">
        <v>1449</v>
      </c>
    </row>
    <row r="39" spans="1:8" ht="15">
      <c r="A39" s="62" t="s">
        <v>29</v>
      </c>
      <c r="B39" s="51">
        <v>114885</v>
      </c>
      <c r="C39" s="52">
        <v>4290</v>
      </c>
      <c r="D39" s="52">
        <v>20012</v>
      </c>
      <c r="E39" s="52">
        <v>42346</v>
      </c>
      <c r="F39" s="52">
        <v>26323</v>
      </c>
      <c r="G39" s="52">
        <v>13738</v>
      </c>
      <c r="H39" s="52">
        <v>8176</v>
      </c>
    </row>
    <row r="40" spans="1:8" ht="25.5">
      <c r="A40" s="62" t="s">
        <v>52</v>
      </c>
      <c r="B40" s="51">
        <v>112157</v>
      </c>
      <c r="C40" s="112">
        <v>4290</v>
      </c>
      <c r="D40" s="112">
        <v>20012</v>
      </c>
      <c r="E40" s="112">
        <v>39960</v>
      </c>
      <c r="F40" s="112">
        <v>25981</v>
      </c>
      <c r="G40" s="112">
        <v>13738</v>
      </c>
      <c r="H40" s="112">
        <v>8176</v>
      </c>
    </row>
    <row r="41" spans="1:8" ht="15">
      <c r="A41" s="67" t="s">
        <v>30</v>
      </c>
      <c r="B41" s="23">
        <v>10011</v>
      </c>
      <c r="C41" s="110">
        <v>932</v>
      </c>
      <c r="D41" s="110">
        <v>2759</v>
      </c>
      <c r="E41" s="110">
        <v>1599</v>
      </c>
      <c r="F41" s="110">
        <v>23</v>
      </c>
      <c r="G41" s="110">
        <v>2666</v>
      </c>
      <c r="H41" s="110">
        <v>2032</v>
      </c>
    </row>
    <row r="42" spans="1:8" ht="15">
      <c r="A42" s="99" t="s">
        <v>70</v>
      </c>
      <c r="B42" s="42">
        <v>12</v>
      </c>
      <c r="C42" s="108">
        <v>0</v>
      </c>
      <c r="D42" s="44">
        <v>2</v>
      </c>
      <c r="E42" s="44">
        <v>0</v>
      </c>
      <c r="F42" s="108">
        <v>0</v>
      </c>
      <c r="G42" s="44">
        <v>10</v>
      </c>
      <c r="H42" s="108">
        <v>0</v>
      </c>
    </row>
    <row r="43" spans="1:8" ht="25.5">
      <c r="A43" s="68" t="s">
        <v>69</v>
      </c>
      <c r="B43" s="42">
        <v>354</v>
      </c>
      <c r="C43" s="108">
        <v>0</v>
      </c>
      <c r="D43" s="44">
        <v>42</v>
      </c>
      <c r="E43" s="108">
        <v>0</v>
      </c>
      <c r="F43" s="44">
        <v>2</v>
      </c>
      <c r="G43" s="44">
        <v>127</v>
      </c>
      <c r="H43" s="44">
        <v>183</v>
      </c>
    </row>
    <row r="44" spans="1:8" ht="25.5">
      <c r="A44" s="69" t="s">
        <v>31</v>
      </c>
      <c r="B44" s="42">
        <v>4126</v>
      </c>
      <c r="C44" s="44">
        <v>893</v>
      </c>
      <c r="D44" s="44">
        <v>1528</v>
      </c>
      <c r="E44" s="44">
        <v>1150</v>
      </c>
      <c r="F44" s="44">
        <v>1</v>
      </c>
      <c r="G44" s="44">
        <v>554</v>
      </c>
      <c r="H44" s="44">
        <v>0</v>
      </c>
    </row>
    <row r="45" spans="1:8" ht="15">
      <c r="A45" s="69" t="s">
        <v>33</v>
      </c>
      <c r="B45" s="42">
        <v>158</v>
      </c>
      <c r="C45" s="108">
        <v>0</v>
      </c>
      <c r="D45" s="44">
        <v>18</v>
      </c>
      <c r="E45" s="44">
        <v>8</v>
      </c>
      <c r="F45" s="108">
        <v>0</v>
      </c>
      <c r="G45" s="44">
        <v>121</v>
      </c>
      <c r="H45" s="44">
        <v>11</v>
      </c>
    </row>
    <row r="46" spans="1:8" ht="15">
      <c r="A46" s="68" t="s">
        <v>32</v>
      </c>
      <c r="B46" s="23">
        <v>51</v>
      </c>
      <c r="C46" s="108">
        <v>0</v>
      </c>
      <c r="D46" s="44">
        <v>14</v>
      </c>
      <c r="E46" s="108">
        <v>0</v>
      </c>
      <c r="F46" s="44">
        <v>2</v>
      </c>
      <c r="G46" s="44">
        <v>35</v>
      </c>
      <c r="H46" s="108">
        <v>0</v>
      </c>
    </row>
    <row r="47" spans="1:8" ht="15">
      <c r="A47" s="69" t="s">
        <v>71</v>
      </c>
      <c r="B47" s="42">
        <v>213</v>
      </c>
      <c r="C47" s="108">
        <v>0</v>
      </c>
      <c r="D47" s="44">
        <v>5</v>
      </c>
      <c r="E47" s="44">
        <v>154</v>
      </c>
      <c r="F47" s="108">
        <v>0</v>
      </c>
      <c r="G47" s="44">
        <v>54</v>
      </c>
      <c r="H47" s="108">
        <v>0</v>
      </c>
    </row>
    <row r="48" spans="1:8" ht="24" customHeight="1">
      <c r="A48" s="69" t="s">
        <v>34</v>
      </c>
      <c r="B48" s="23">
        <v>4083</v>
      </c>
      <c r="C48" s="44">
        <v>38</v>
      </c>
      <c r="D48" s="44">
        <v>974</v>
      </c>
      <c r="E48" s="37">
        <v>31</v>
      </c>
      <c r="F48" s="44">
        <v>15</v>
      </c>
      <c r="G48" s="44">
        <v>1270</v>
      </c>
      <c r="H48" s="44">
        <v>1755</v>
      </c>
    </row>
    <row r="49" spans="1:8" ht="27.75" customHeight="1">
      <c r="A49" s="69" t="s">
        <v>35</v>
      </c>
      <c r="B49" s="42">
        <v>116</v>
      </c>
      <c r="C49" s="44">
        <v>1</v>
      </c>
      <c r="D49" s="44">
        <v>47</v>
      </c>
      <c r="E49" s="108">
        <v>0</v>
      </c>
      <c r="F49" s="108">
        <v>0</v>
      </c>
      <c r="G49" s="44">
        <v>47</v>
      </c>
      <c r="H49" s="44">
        <v>21</v>
      </c>
    </row>
    <row r="50" spans="1:8" ht="15">
      <c r="A50" s="68" t="s">
        <v>55</v>
      </c>
      <c r="B50" s="23">
        <v>28</v>
      </c>
      <c r="C50" s="108">
        <v>0</v>
      </c>
      <c r="D50" s="37">
        <v>0</v>
      </c>
      <c r="E50" s="37">
        <v>4</v>
      </c>
      <c r="F50" s="44">
        <v>1</v>
      </c>
      <c r="G50" s="44">
        <v>23</v>
      </c>
      <c r="H50" s="44">
        <v>0</v>
      </c>
    </row>
    <row r="51" spans="1:8" ht="15">
      <c r="A51" s="68" t="s">
        <v>36</v>
      </c>
      <c r="B51" s="23">
        <v>346</v>
      </c>
      <c r="C51" s="108">
        <v>0</v>
      </c>
      <c r="D51" s="44">
        <v>38</v>
      </c>
      <c r="E51" s="37">
        <v>250</v>
      </c>
      <c r="F51" s="44">
        <v>0</v>
      </c>
      <c r="G51" s="44">
        <v>58</v>
      </c>
      <c r="H51" s="108">
        <v>0</v>
      </c>
    </row>
    <row r="52" spans="1:8" ht="25.5">
      <c r="A52" s="68" t="s">
        <v>68</v>
      </c>
      <c r="B52" s="23">
        <v>294</v>
      </c>
      <c r="C52" s="108">
        <v>0</v>
      </c>
      <c r="D52" s="44">
        <v>55</v>
      </c>
      <c r="E52" s="108">
        <v>0</v>
      </c>
      <c r="F52" s="108">
        <v>0</v>
      </c>
      <c r="G52" s="44">
        <v>181</v>
      </c>
      <c r="H52" s="44">
        <v>58</v>
      </c>
    </row>
    <row r="53" spans="1:8" ht="15">
      <c r="A53" s="68" t="s">
        <v>37</v>
      </c>
      <c r="B53" s="23">
        <v>230</v>
      </c>
      <c r="C53" s="108">
        <v>0</v>
      </c>
      <c r="D53" s="44">
        <v>36</v>
      </c>
      <c r="E53" s="37">
        <v>2</v>
      </c>
      <c r="F53" s="44">
        <v>2</v>
      </c>
      <c r="G53" s="44">
        <v>186</v>
      </c>
      <c r="H53" s="44">
        <v>4</v>
      </c>
    </row>
    <row r="54" spans="1:8" ht="15">
      <c r="A54" s="70" t="s">
        <v>38</v>
      </c>
      <c r="B54" s="23">
        <v>32192</v>
      </c>
      <c r="C54" s="108">
        <v>0</v>
      </c>
      <c r="D54" s="110">
        <v>830</v>
      </c>
      <c r="E54" s="110">
        <v>31199</v>
      </c>
      <c r="F54" s="108">
        <v>0</v>
      </c>
      <c r="G54" s="110">
        <v>163</v>
      </c>
      <c r="H54" s="108">
        <v>0</v>
      </c>
    </row>
    <row r="55" spans="1:8" ht="15">
      <c r="A55" s="71" t="s">
        <v>39</v>
      </c>
      <c r="B55" s="23">
        <v>2067</v>
      </c>
      <c r="C55" s="108">
        <v>0</v>
      </c>
      <c r="D55" s="108">
        <v>0</v>
      </c>
      <c r="E55" s="37">
        <v>2067</v>
      </c>
      <c r="F55" s="108">
        <v>0</v>
      </c>
      <c r="G55" s="108">
        <v>0</v>
      </c>
      <c r="H55" s="108">
        <v>0</v>
      </c>
    </row>
    <row r="56" spans="1:8" ht="15">
      <c r="A56" s="71" t="s">
        <v>40</v>
      </c>
      <c r="B56" s="23">
        <v>29510</v>
      </c>
      <c r="C56" s="108">
        <v>0</v>
      </c>
      <c r="D56" s="44">
        <v>569</v>
      </c>
      <c r="E56" s="37">
        <v>28785</v>
      </c>
      <c r="F56" s="108">
        <v>0</v>
      </c>
      <c r="G56" s="44">
        <v>156</v>
      </c>
      <c r="H56" s="108">
        <v>0</v>
      </c>
    </row>
    <row r="57" spans="1:8" ht="15">
      <c r="A57" s="71" t="s">
        <v>41</v>
      </c>
      <c r="B57" s="23">
        <v>282</v>
      </c>
      <c r="C57" s="108">
        <v>0</v>
      </c>
      <c r="D57" s="108">
        <v>0</v>
      </c>
      <c r="E57" s="37">
        <v>282</v>
      </c>
      <c r="F57" s="108">
        <v>0</v>
      </c>
      <c r="G57" s="108">
        <v>0</v>
      </c>
      <c r="H57" s="108">
        <v>0</v>
      </c>
    </row>
    <row r="58" spans="1:8" ht="15">
      <c r="A58" s="71" t="s">
        <v>42</v>
      </c>
      <c r="B58" s="23">
        <v>268</v>
      </c>
      <c r="C58" s="108">
        <v>0</v>
      </c>
      <c r="D58" s="44">
        <v>261</v>
      </c>
      <c r="E58" s="44" t="s">
        <v>50</v>
      </c>
      <c r="F58" s="108">
        <v>0</v>
      </c>
      <c r="G58" s="44">
        <v>7</v>
      </c>
      <c r="H58" s="108">
        <v>0</v>
      </c>
    </row>
    <row r="59" spans="1:8" ht="15">
      <c r="A59" s="61" t="s">
        <v>43</v>
      </c>
      <c r="B59" s="23">
        <v>21</v>
      </c>
      <c r="C59" s="108">
        <v>0</v>
      </c>
      <c r="D59" s="108">
        <v>0</v>
      </c>
      <c r="E59" s="44">
        <v>21</v>
      </c>
      <c r="F59" s="108">
        <v>0</v>
      </c>
      <c r="G59" s="108">
        <v>0</v>
      </c>
      <c r="H59" s="108">
        <v>0</v>
      </c>
    </row>
    <row r="60" spans="1:8" ht="15">
      <c r="A60" s="61" t="s">
        <v>44</v>
      </c>
      <c r="B60" s="23">
        <v>44</v>
      </c>
      <c r="C60" s="108">
        <v>0</v>
      </c>
      <c r="D60" s="108">
        <v>0</v>
      </c>
      <c r="E60" s="37">
        <v>44</v>
      </c>
      <c r="F60" s="108">
        <v>0</v>
      </c>
      <c r="G60" s="108">
        <v>0</v>
      </c>
      <c r="H60" s="108">
        <v>0</v>
      </c>
    </row>
    <row r="61" spans="1:8" ht="15">
      <c r="A61" s="65" t="s">
        <v>47</v>
      </c>
      <c r="B61" s="23">
        <v>69954</v>
      </c>
      <c r="C61" s="110">
        <v>3358</v>
      </c>
      <c r="D61" s="110">
        <v>16423</v>
      </c>
      <c r="E61" s="110">
        <v>7162</v>
      </c>
      <c r="F61" s="110">
        <v>25958</v>
      </c>
      <c r="G61" s="110">
        <v>10909</v>
      </c>
      <c r="H61" s="110">
        <v>6144</v>
      </c>
    </row>
    <row r="62" spans="1:8" ht="15">
      <c r="A62" s="61" t="s">
        <v>45</v>
      </c>
      <c r="B62" s="23">
        <v>53348</v>
      </c>
      <c r="C62" s="44">
        <v>2635</v>
      </c>
      <c r="D62" s="44">
        <v>12276</v>
      </c>
      <c r="E62" s="37">
        <v>2410</v>
      </c>
      <c r="F62" s="44">
        <v>25456</v>
      </c>
      <c r="G62" s="44">
        <v>6019</v>
      </c>
      <c r="H62" s="44">
        <v>4552</v>
      </c>
    </row>
    <row r="63" spans="1:8" ht="25.5">
      <c r="A63" s="61" t="s">
        <v>46</v>
      </c>
      <c r="B63" s="23">
        <v>11429</v>
      </c>
      <c r="C63" s="44">
        <v>678</v>
      </c>
      <c r="D63" s="44">
        <v>4019</v>
      </c>
      <c r="E63" s="37">
        <v>51</v>
      </c>
      <c r="F63" s="44">
        <v>458</v>
      </c>
      <c r="G63" s="44">
        <v>4632</v>
      </c>
      <c r="H63" s="44">
        <v>1591</v>
      </c>
    </row>
    <row r="64" spans="1:8" ht="15">
      <c r="A64" s="74" t="s">
        <v>76</v>
      </c>
      <c r="B64" s="23">
        <v>5177</v>
      </c>
      <c r="C64" s="44">
        <v>45</v>
      </c>
      <c r="D64" s="44">
        <v>128</v>
      </c>
      <c r="E64" s="37">
        <v>4701</v>
      </c>
      <c r="F64" s="44">
        <v>44</v>
      </c>
      <c r="G64" s="44">
        <v>258</v>
      </c>
      <c r="H64" s="44">
        <v>1</v>
      </c>
    </row>
    <row r="65" spans="1:8" ht="38.25">
      <c r="A65" s="64" t="s">
        <v>53</v>
      </c>
      <c r="B65" s="42">
        <v>2728</v>
      </c>
      <c r="C65" s="108">
        <v>0</v>
      </c>
      <c r="D65" s="108">
        <v>0</v>
      </c>
      <c r="E65" s="110">
        <v>2386</v>
      </c>
      <c r="F65" s="110">
        <v>342</v>
      </c>
      <c r="G65" s="108">
        <v>0</v>
      </c>
      <c r="H65" s="108">
        <v>0</v>
      </c>
    </row>
    <row r="66" spans="1:8" ht="15">
      <c r="A66" s="72" t="s">
        <v>72</v>
      </c>
      <c r="B66" s="54">
        <v>0</v>
      </c>
      <c r="C66" s="113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99" t="s">
        <v>75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49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31">
        <v>953</v>
      </c>
      <c r="C8" s="107">
        <v>0</v>
      </c>
      <c r="D8" s="35">
        <v>0</v>
      </c>
      <c r="E8" s="34">
        <v>7</v>
      </c>
      <c r="F8" s="35">
        <v>932</v>
      </c>
      <c r="G8" s="35">
        <v>14</v>
      </c>
      <c r="H8" s="107">
        <v>0</v>
      </c>
    </row>
    <row r="9" spans="1:8" ht="15">
      <c r="A9" s="61" t="s">
        <v>9</v>
      </c>
      <c r="B9" s="23">
        <v>351</v>
      </c>
      <c r="C9" s="108">
        <v>0</v>
      </c>
      <c r="D9" s="107">
        <v>0</v>
      </c>
      <c r="E9" s="107">
        <v>0</v>
      </c>
      <c r="F9" s="107">
        <v>0</v>
      </c>
      <c r="G9" s="44">
        <v>351</v>
      </c>
      <c r="H9" s="107">
        <v>0</v>
      </c>
    </row>
    <row r="10" spans="1:8" ht="15">
      <c r="A10" s="61" t="s">
        <v>10</v>
      </c>
      <c r="B10" s="23">
        <v>2903</v>
      </c>
      <c r="C10" s="44">
        <v>132</v>
      </c>
      <c r="D10" s="44">
        <v>1221</v>
      </c>
      <c r="E10" s="37">
        <v>1469</v>
      </c>
      <c r="F10" s="44">
        <v>2</v>
      </c>
      <c r="G10" s="44">
        <v>79</v>
      </c>
      <c r="H10" s="107">
        <v>0</v>
      </c>
    </row>
    <row r="11" spans="1:8" ht="15">
      <c r="A11" s="61" t="s">
        <v>11</v>
      </c>
      <c r="B11" s="23">
        <v>13</v>
      </c>
      <c r="C11" s="107">
        <v>0</v>
      </c>
      <c r="D11" s="107">
        <v>0</v>
      </c>
      <c r="E11" s="37">
        <v>13</v>
      </c>
      <c r="F11" s="44">
        <v>0</v>
      </c>
      <c r="G11" s="44">
        <v>0</v>
      </c>
      <c r="H11" s="107">
        <v>0</v>
      </c>
    </row>
    <row r="12" spans="1:8" ht="15">
      <c r="A12" s="61" t="s">
        <v>12</v>
      </c>
      <c r="B12" s="38">
        <v>0</v>
      </c>
      <c r="C12" s="108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</row>
    <row r="13" spans="1:8" ht="15">
      <c r="A13" s="61" t="s">
        <v>13</v>
      </c>
      <c r="B13" s="23">
        <v>1</v>
      </c>
      <c r="C13" s="44">
        <v>-13</v>
      </c>
      <c r="D13" s="44">
        <v>-1</v>
      </c>
      <c r="E13" s="37">
        <v>8</v>
      </c>
      <c r="F13" s="44">
        <v>7</v>
      </c>
      <c r="G13" s="107">
        <v>0</v>
      </c>
      <c r="H13" s="107">
        <v>0</v>
      </c>
    </row>
    <row r="14" spans="1:8" ht="25.5">
      <c r="A14" s="62" t="s">
        <v>14</v>
      </c>
      <c r="B14" s="39">
        <v>4193</v>
      </c>
      <c r="C14" s="52">
        <v>145</v>
      </c>
      <c r="D14" s="52">
        <v>1222</v>
      </c>
      <c r="E14" s="52">
        <v>1455</v>
      </c>
      <c r="F14" s="52">
        <v>927</v>
      </c>
      <c r="G14" s="52">
        <v>444</v>
      </c>
      <c r="H14" s="109">
        <v>0</v>
      </c>
    </row>
    <row r="15" spans="1:8" ht="15">
      <c r="A15" s="73" t="s">
        <v>15</v>
      </c>
      <c r="B15" s="42">
        <v>556</v>
      </c>
      <c r="C15" s="108">
        <v>0</v>
      </c>
      <c r="D15" s="103">
        <v>499</v>
      </c>
      <c r="E15" s="103">
        <v>13</v>
      </c>
      <c r="F15" s="103">
        <v>30</v>
      </c>
      <c r="G15" s="103">
        <v>14</v>
      </c>
      <c r="H15" s="108">
        <v>0</v>
      </c>
    </row>
    <row r="16" spans="1:8" ht="15">
      <c r="A16" s="61" t="s">
        <v>16</v>
      </c>
      <c r="B16" s="42">
        <v>18</v>
      </c>
      <c r="C16" s="108">
        <v>0</v>
      </c>
      <c r="D16" s="108">
        <v>0</v>
      </c>
      <c r="E16" s="108">
        <v>0</v>
      </c>
      <c r="F16" s="44">
        <v>4</v>
      </c>
      <c r="G16" s="44">
        <v>14</v>
      </c>
      <c r="H16" s="108">
        <v>0</v>
      </c>
    </row>
    <row r="17" spans="1:8" ht="38.25">
      <c r="A17" s="63" t="s">
        <v>17</v>
      </c>
      <c r="B17" s="42">
        <v>367</v>
      </c>
      <c r="C17" s="108">
        <v>0</v>
      </c>
      <c r="D17" s="44">
        <v>367</v>
      </c>
      <c r="E17" s="108">
        <v>0</v>
      </c>
      <c r="F17" s="108">
        <v>0</v>
      </c>
      <c r="G17" s="108">
        <v>0</v>
      </c>
      <c r="H17" s="108">
        <v>0</v>
      </c>
    </row>
    <row r="18" spans="1:8" ht="38.25">
      <c r="A18" s="63" t="s">
        <v>18</v>
      </c>
      <c r="B18" s="42">
        <v>32</v>
      </c>
      <c r="C18" s="108">
        <v>0</v>
      </c>
      <c r="D18" s="44">
        <v>23</v>
      </c>
      <c r="E18" s="44">
        <v>3</v>
      </c>
      <c r="F18" s="44">
        <v>6</v>
      </c>
      <c r="G18" s="108">
        <v>0</v>
      </c>
      <c r="H18" s="108">
        <v>0</v>
      </c>
    </row>
    <row r="19" spans="1:8" ht="25.5">
      <c r="A19" s="61" t="s">
        <v>19</v>
      </c>
      <c r="B19" s="45">
        <v>50</v>
      </c>
      <c r="C19" s="108">
        <v>0</v>
      </c>
      <c r="D19" s="44">
        <v>50</v>
      </c>
      <c r="E19" s="108">
        <v>0</v>
      </c>
      <c r="F19" s="44">
        <v>0</v>
      </c>
      <c r="G19" s="108">
        <v>0</v>
      </c>
      <c r="H19" s="108">
        <v>0</v>
      </c>
    </row>
    <row r="20" spans="1:8" ht="25.5">
      <c r="A20" s="61" t="s">
        <v>20</v>
      </c>
      <c r="B20" s="42">
        <v>77</v>
      </c>
      <c r="C20" s="108">
        <v>0</v>
      </c>
      <c r="D20" s="44">
        <v>59</v>
      </c>
      <c r="E20" s="44">
        <v>1</v>
      </c>
      <c r="F20" s="44">
        <v>17</v>
      </c>
      <c r="G20" s="108">
        <v>0</v>
      </c>
      <c r="H20" s="108">
        <v>0</v>
      </c>
    </row>
    <row r="21" spans="1:8" ht="15">
      <c r="A21" s="61" t="s">
        <v>21</v>
      </c>
      <c r="B21" s="46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</row>
    <row r="22" spans="1:8" ht="15">
      <c r="A22" s="61" t="s">
        <v>22</v>
      </c>
      <c r="B22" s="42">
        <v>9</v>
      </c>
      <c r="C22" s="108">
        <v>0</v>
      </c>
      <c r="D22" s="108">
        <v>0</v>
      </c>
      <c r="E22" s="44">
        <v>9</v>
      </c>
      <c r="F22" s="108">
        <v>0</v>
      </c>
      <c r="G22" s="108">
        <v>0</v>
      </c>
      <c r="H22" s="108">
        <v>0</v>
      </c>
    </row>
    <row r="23" spans="1:8" ht="15">
      <c r="A23" s="61" t="s">
        <v>23</v>
      </c>
      <c r="B23" s="46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</row>
    <row r="24" spans="1:8" ht="15">
      <c r="A24" s="61" t="s">
        <v>24</v>
      </c>
      <c r="B24" s="42">
        <v>3</v>
      </c>
      <c r="C24" s="108">
        <v>0</v>
      </c>
      <c r="D24" s="108">
        <v>0</v>
      </c>
      <c r="E24" s="108">
        <v>0</v>
      </c>
      <c r="F24" s="44">
        <v>3</v>
      </c>
      <c r="G24" s="108">
        <v>0</v>
      </c>
      <c r="H24" s="108">
        <v>0</v>
      </c>
    </row>
    <row r="25" spans="1:8" ht="15">
      <c r="A25" s="61" t="s">
        <v>25</v>
      </c>
      <c r="B25" s="46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15">
      <c r="A26" s="64" t="s">
        <v>26</v>
      </c>
      <c r="B26" s="42">
        <v>451</v>
      </c>
      <c r="C26" s="108">
        <v>0</v>
      </c>
      <c r="D26" s="108">
        <v>0</v>
      </c>
      <c r="E26" s="110">
        <v>6</v>
      </c>
      <c r="F26" s="110">
        <v>1</v>
      </c>
      <c r="G26" s="110">
        <v>115</v>
      </c>
      <c r="H26" s="110">
        <v>329</v>
      </c>
    </row>
    <row r="27" spans="1:8" ht="15">
      <c r="A27" s="61" t="s">
        <v>16</v>
      </c>
      <c r="B27" s="42">
        <v>15</v>
      </c>
      <c r="C27" s="108">
        <v>0</v>
      </c>
      <c r="D27" s="108">
        <v>0</v>
      </c>
      <c r="E27" s="108">
        <v>0</v>
      </c>
      <c r="F27" s="108">
        <v>0</v>
      </c>
      <c r="G27" s="44">
        <v>15</v>
      </c>
      <c r="H27" s="108">
        <v>0</v>
      </c>
    </row>
    <row r="28" spans="1:8" ht="38.25">
      <c r="A28" s="63" t="s">
        <v>17</v>
      </c>
      <c r="B28" s="42">
        <v>291</v>
      </c>
      <c r="C28" s="108">
        <v>0</v>
      </c>
      <c r="D28" s="108">
        <v>0</v>
      </c>
      <c r="E28" s="108">
        <v>0</v>
      </c>
      <c r="F28" s="108">
        <v>0</v>
      </c>
      <c r="G28" s="44">
        <v>95</v>
      </c>
      <c r="H28" s="44">
        <v>196</v>
      </c>
    </row>
    <row r="29" spans="1:8" ht="38.25">
      <c r="A29" s="63" t="s">
        <v>18</v>
      </c>
      <c r="B29" s="42">
        <v>24</v>
      </c>
      <c r="C29" s="108">
        <v>0</v>
      </c>
      <c r="D29" s="108">
        <v>0</v>
      </c>
      <c r="E29" s="108">
        <v>0</v>
      </c>
      <c r="F29" s="108">
        <v>0</v>
      </c>
      <c r="G29" s="44">
        <v>5</v>
      </c>
      <c r="H29" s="44">
        <v>19</v>
      </c>
    </row>
    <row r="30" spans="1:8" ht="25.5">
      <c r="A30" s="61" t="s">
        <v>19</v>
      </c>
      <c r="B30" s="42">
        <v>52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44">
        <v>52</v>
      </c>
    </row>
    <row r="31" spans="1:8" ht="25.5">
      <c r="A31" s="61" t="s">
        <v>20</v>
      </c>
      <c r="B31" s="42">
        <v>62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44">
        <v>62</v>
      </c>
    </row>
    <row r="32" spans="1:8" ht="15">
      <c r="A32" s="61" t="s">
        <v>21</v>
      </c>
      <c r="B32" s="46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</row>
    <row r="33" spans="1:8" ht="15">
      <c r="A33" s="61" t="s">
        <v>22</v>
      </c>
      <c r="B33" s="42">
        <v>6</v>
      </c>
      <c r="C33" s="108">
        <v>0</v>
      </c>
      <c r="D33" s="108">
        <v>0</v>
      </c>
      <c r="E33" s="44">
        <v>6</v>
      </c>
      <c r="F33" s="108">
        <v>0</v>
      </c>
      <c r="G33" s="108">
        <v>0</v>
      </c>
      <c r="H33" s="108">
        <v>0</v>
      </c>
    </row>
    <row r="34" spans="1:8" ht="15">
      <c r="A34" s="61" t="s">
        <v>23</v>
      </c>
      <c r="B34" s="46">
        <v>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</row>
    <row r="35" spans="1:8" ht="15">
      <c r="A35" s="61" t="s">
        <v>24</v>
      </c>
      <c r="B35" s="42">
        <v>1</v>
      </c>
      <c r="C35" s="108">
        <v>0</v>
      </c>
      <c r="D35" s="108">
        <v>0</v>
      </c>
      <c r="E35" s="108">
        <v>0</v>
      </c>
      <c r="F35" s="108">
        <v>1</v>
      </c>
      <c r="G35" s="108">
        <v>0</v>
      </c>
      <c r="H35" s="108">
        <v>0</v>
      </c>
    </row>
    <row r="36" spans="1:8" ht="15">
      <c r="A36" s="61" t="s">
        <v>25</v>
      </c>
      <c r="B36" s="46">
        <v>0</v>
      </c>
      <c r="C36" s="108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</row>
    <row r="37" spans="1:8" ht="25.5">
      <c r="A37" s="64" t="s">
        <v>27</v>
      </c>
      <c r="B37" s="42">
        <v>26</v>
      </c>
      <c r="C37" s="108">
        <v>0</v>
      </c>
      <c r="D37" s="110">
        <v>0</v>
      </c>
      <c r="E37" s="110">
        <v>0</v>
      </c>
      <c r="F37" s="108">
        <v>0</v>
      </c>
      <c r="G37" s="110">
        <v>25</v>
      </c>
      <c r="H37" s="110">
        <v>1</v>
      </c>
    </row>
    <row r="38" spans="1:8" ht="15">
      <c r="A38" s="66" t="s">
        <v>28</v>
      </c>
      <c r="B38" s="47">
        <v>148</v>
      </c>
      <c r="C38" s="114">
        <v>0</v>
      </c>
      <c r="D38" s="111">
        <v>43</v>
      </c>
      <c r="E38" s="49">
        <v>4</v>
      </c>
      <c r="F38" s="114">
        <v>0</v>
      </c>
      <c r="G38" s="49">
        <v>52</v>
      </c>
      <c r="H38" s="49">
        <v>49</v>
      </c>
    </row>
    <row r="39" spans="1:8" ht="15">
      <c r="A39" s="62" t="s">
        <v>29</v>
      </c>
      <c r="B39" s="51">
        <v>3914</v>
      </c>
      <c r="C39" s="52">
        <v>145</v>
      </c>
      <c r="D39" s="52">
        <v>680</v>
      </c>
      <c r="E39" s="52">
        <v>1444</v>
      </c>
      <c r="F39" s="52">
        <v>898</v>
      </c>
      <c r="G39" s="52">
        <v>468</v>
      </c>
      <c r="H39" s="52">
        <v>279</v>
      </c>
    </row>
    <row r="40" spans="1:8" ht="25.5">
      <c r="A40" s="62" t="s">
        <v>52</v>
      </c>
      <c r="B40" s="51">
        <v>3821</v>
      </c>
      <c r="C40" s="112">
        <v>145</v>
      </c>
      <c r="D40" s="112">
        <v>680</v>
      </c>
      <c r="E40" s="112">
        <v>1363</v>
      </c>
      <c r="F40" s="112">
        <v>886</v>
      </c>
      <c r="G40" s="112">
        <v>468</v>
      </c>
      <c r="H40" s="112">
        <v>279</v>
      </c>
    </row>
    <row r="41" spans="1:8" ht="15">
      <c r="A41" s="67" t="s">
        <v>30</v>
      </c>
      <c r="B41" s="23">
        <v>338</v>
      </c>
      <c r="C41" s="110">
        <v>32</v>
      </c>
      <c r="D41" s="110">
        <v>92</v>
      </c>
      <c r="E41" s="110">
        <v>54</v>
      </c>
      <c r="F41" s="110">
        <v>0</v>
      </c>
      <c r="G41" s="110">
        <v>91</v>
      </c>
      <c r="H41" s="110">
        <v>69</v>
      </c>
    </row>
    <row r="42" spans="1:8" ht="15">
      <c r="A42" s="99" t="s">
        <v>70</v>
      </c>
      <c r="B42" s="42">
        <v>0</v>
      </c>
      <c r="C42" s="108">
        <v>0</v>
      </c>
      <c r="D42" s="44">
        <v>0</v>
      </c>
      <c r="E42" s="37">
        <v>0</v>
      </c>
      <c r="F42" s="108">
        <v>0</v>
      </c>
      <c r="G42" s="44">
        <v>0</v>
      </c>
      <c r="H42" s="108">
        <v>0</v>
      </c>
    </row>
    <row r="43" spans="1:8" ht="25.5">
      <c r="A43" s="68" t="s">
        <v>69</v>
      </c>
      <c r="B43" s="42">
        <v>12</v>
      </c>
      <c r="C43" s="108">
        <v>0</v>
      </c>
      <c r="D43" s="44">
        <v>1</v>
      </c>
      <c r="E43" s="108">
        <v>0</v>
      </c>
      <c r="F43" s="108">
        <v>0</v>
      </c>
      <c r="G43" s="44">
        <v>5</v>
      </c>
      <c r="H43" s="44">
        <v>6</v>
      </c>
    </row>
    <row r="44" spans="1:8" ht="25.5">
      <c r="A44" s="69" t="s">
        <v>31</v>
      </c>
      <c r="B44" s="42">
        <v>140</v>
      </c>
      <c r="C44" s="44">
        <v>30</v>
      </c>
      <c r="D44" s="44">
        <v>52</v>
      </c>
      <c r="E44" s="44">
        <v>39</v>
      </c>
      <c r="F44" s="44">
        <v>0</v>
      </c>
      <c r="G44" s="44">
        <v>19</v>
      </c>
      <c r="H44" s="44">
        <v>0</v>
      </c>
    </row>
    <row r="45" spans="1:8" ht="15">
      <c r="A45" s="69" t="s">
        <v>33</v>
      </c>
      <c r="B45" s="42">
        <v>4</v>
      </c>
      <c r="C45" s="108">
        <v>0</v>
      </c>
      <c r="D45" s="108">
        <v>0</v>
      </c>
      <c r="E45" s="108">
        <v>0</v>
      </c>
      <c r="F45" s="108">
        <v>0</v>
      </c>
      <c r="G45" s="44">
        <v>4</v>
      </c>
      <c r="H45" s="108">
        <v>0</v>
      </c>
    </row>
    <row r="46" spans="1:8" ht="15">
      <c r="A46" s="68" t="s">
        <v>32</v>
      </c>
      <c r="B46" s="23">
        <v>1</v>
      </c>
      <c r="C46" s="108">
        <v>0</v>
      </c>
      <c r="D46" s="108">
        <v>0</v>
      </c>
      <c r="E46" s="108">
        <v>0</v>
      </c>
      <c r="F46" s="108">
        <v>0</v>
      </c>
      <c r="G46" s="44">
        <v>1</v>
      </c>
      <c r="H46" s="108">
        <v>0</v>
      </c>
    </row>
    <row r="47" spans="1:8" ht="15">
      <c r="A47" s="69" t="s">
        <v>71</v>
      </c>
      <c r="B47" s="42">
        <v>7</v>
      </c>
      <c r="C47" s="108">
        <v>0</v>
      </c>
      <c r="D47" s="108">
        <v>0</v>
      </c>
      <c r="E47" s="44">
        <v>5</v>
      </c>
      <c r="F47" s="108">
        <v>0</v>
      </c>
      <c r="G47" s="44">
        <v>2</v>
      </c>
      <c r="H47" s="108">
        <v>0</v>
      </c>
    </row>
    <row r="48" spans="1:8" ht="24" customHeight="1">
      <c r="A48" s="69" t="s">
        <v>34</v>
      </c>
      <c r="B48" s="23">
        <v>139</v>
      </c>
      <c r="C48" s="44">
        <v>2</v>
      </c>
      <c r="D48" s="44">
        <v>33</v>
      </c>
      <c r="E48" s="37">
        <v>1</v>
      </c>
      <c r="F48" s="108">
        <v>0</v>
      </c>
      <c r="G48" s="44">
        <v>43</v>
      </c>
      <c r="H48" s="44">
        <v>60</v>
      </c>
    </row>
    <row r="49" spans="1:8" ht="27" customHeight="1">
      <c r="A49" s="69" t="s">
        <v>35</v>
      </c>
      <c r="B49" s="42">
        <v>5</v>
      </c>
      <c r="C49" s="108">
        <v>0</v>
      </c>
      <c r="D49" s="44">
        <v>2</v>
      </c>
      <c r="E49" s="108">
        <v>0</v>
      </c>
      <c r="F49" s="108">
        <v>0</v>
      </c>
      <c r="G49" s="44">
        <v>2</v>
      </c>
      <c r="H49" s="44">
        <v>1</v>
      </c>
    </row>
    <row r="50" spans="1:8" ht="15">
      <c r="A50" s="68" t="s">
        <v>55</v>
      </c>
      <c r="B50" s="23">
        <v>1</v>
      </c>
      <c r="C50" s="108">
        <v>0</v>
      </c>
      <c r="D50" s="37">
        <v>0</v>
      </c>
      <c r="E50" s="37">
        <v>0</v>
      </c>
      <c r="F50" s="44">
        <v>0</v>
      </c>
      <c r="G50" s="44">
        <v>1</v>
      </c>
      <c r="H50" s="44">
        <v>0</v>
      </c>
    </row>
    <row r="51" spans="1:8" ht="15">
      <c r="A51" s="68" t="s">
        <v>36</v>
      </c>
      <c r="B51" s="23">
        <v>12</v>
      </c>
      <c r="C51" s="108">
        <v>0</v>
      </c>
      <c r="D51" s="44">
        <v>1</v>
      </c>
      <c r="E51" s="37">
        <v>9</v>
      </c>
      <c r="F51" s="44">
        <v>0</v>
      </c>
      <c r="G51" s="44">
        <v>2</v>
      </c>
      <c r="H51" s="108">
        <v>0</v>
      </c>
    </row>
    <row r="52" spans="1:8" ht="25.5">
      <c r="A52" s="68" t="s">
        <v>68</v>
      </c>
      <c r="B52" s="23">
        <v>10</v>
      </c>
      <c r="C52" s="108">
        <v>0</v>
      </c>
      <c r="D52" s="44">
        <v>2</v>
      </c>
      <c r="E52" s="108">
        <v>0</v>
      </c>
      <c r="F52" s="108">
        <v>0</v>
      </c>
      <c r="G52" s="44">
        <v>6</v>
      </c>
      <c r="H52" s="44">
        <v>2</v>
      </c>
    </row>
    <row r="53" spans="1:8" ht="15">
      <c r="A53" s="68" t="s">
        <v>37</v>
      </c>
      <c r="B53" s="23">
        <v>7</v>
      </c>
      <c r="C53" s="108">
        <v>0</v>
      </c>
      <c r="D53" s="44">
        <v>1</v>
      </c>
      <c r="E53" s="108">
        <v>0</v>
      </c>
      <c r="F53" s="108">
        <v>0</v>
      </c>
      <c r="G53" s="44">
        <v>6</v>
      </c>
      <c r="H53" s="108">
        <v>0</v>
      </c>
    </row>
    <row r="54" spans="1:8" ht="15">
      <c r="A54" s="70" t="s">
        <v>38</v>
      </c>
      <c r="B54" s="23">
        <v>1099</v>
      </c>
      <c r="C54" s="108">
        <v>0</v>
      </c>
      <c r="D54" s="110">
        <v>29</v>
      </c>
      <c r="E54" s="110">
        <v>1065</v>
      </c>
      <c r="F54" s="115">
        <v>0</v>
      </c>
      <c r="G54" s="110">
        <v>5</v>
      </c>
      <c r="H54" s="108">
        <v>0</v>
      </c>
    </row>
    <row r="55" spans="1:8" ht="15">
      <c r="A55" s="71" t="s">
        <v>39</v>
      </c>
      <c r="B55" s="23">
        <v>71</v>
      </c>
      <c r="C55" s="108">
        <v>0</v>
      </c>
      <c r="D55" s="108">
        <v>0</v>
      </c>
      <c r="E55" s="37">
        <v>71</v>
      </c>
      <c r="F55" s="108">
        <v>0</v>
      </c>
      <c r="G55" s="108">
        <v>0</v>
      </c>
      <c r="H55" s="108">
        <v>0</v>
      </c>
    </row>
    <row r="56" spans="1:8" ht="15">
      <c r="A56" s="71" t="s">
        <v>40</v>
      </c>
      <c r="B56" s="23">
        <v>1007</v>
      </c>
      <c r="C56" s="108">
        <v>0</v>
      </c>
      <c r="D56" s="44">
        <v>20</v>
      </c>
      <c r="E56" s="37">
        <v>982</v>
      </c>
      <c r="F56" s="108">
        <v>0</v>
      </c>
      <c r="G56" s="44">
        <v>5</v>
      </c>
      <c r="H56" s="108">
        <v>0</v>
      </c>
    </row>
    <row r="57" spans="1:8" ht="15">
      <c r="A57" s="71" t="s">
        <v>41</v>
      </c>
      <c r="B57" s="23">
        <v>10</v>
      </c>
      <c r="C57" s="108">
        <v>0</v>
      </c>
      <c r="D57" s="108">
        <v>0</v>
      </c>
      <c r="E57" s="37">
        <v>10</v>
      </c>
      <c r="F57" s="108">
        <v>0</v>
      </c>
      <c r="G57" s="108">
        <v>0</v>
      </c>
      <c r="H57" s="108">
        <v>0</v>
      </c>
    </row>
    <row r="58" spans="1:8" ht="15">
      <c r="A58" s="71" t="s">
        <v>42</v>
      </c>
      <c r="B58" s="23">
        <v>9</v>
      </c>
      <c r="C58" s="108">
        <v>0</v>
      </c>
      <c r="D58" s="44">
        <v>9</v>
      </c>
      <c r="E58" s="44" t="s">
        <v>50</v>
      </c>
      <c r="F58" s="108">
        <v>0</v>
      </c>
      <c r="G58" s="44">
        <v>0</v>
      </c>
      <c r="H58" s="108">
        <v>0</v>
      </c>
    </row>
    <row r="59" spans="1:8" ht="15">
      <c r="A59" s="61" t="s">
        <v>43</v>
      </c>
      <c r="B59" s="23">
        <v>1</v>
      </c>
      <c r="C59" s="108">
        <v>0</v>
      </c>
      <c r="D59" s="108">
        <v>0</v>
      </c>
      <c r="E59" s="44">
        <v>1</v>
      </c>
      <c r="F59" s="108">
        <v>0</v>
      </c>
      <c r="G59" s="108">
        <v>0</v>
      </c>
      <c r="H59" s="108">
        <v>0</v>
      </c>
    </row>
    <row r="60" spans="1:8" ht="15">
      <c r="A60" s="61" t="s">
        <v>44</v>
      </c>
      <c r="B60" s="23">
        <v>1</v>
      </c>
      <c r="C60" s="108">
        <v>0</v>
      </c>
      <c r="D60" s="108">
        <v>0</v>
      </c>
      <c r="E60" s="37">
        <v>1</v>
      </c>
      <c r="F60" s="108">
        <v>0</v>
      </c>
      <c r="G60" s="108">
        <v>0</v>
      </c>
      <c r="H60" s="108">
        <v>0</v>
      </c>
    </row>
    <row r="61" spans="1:8" ht="15">
      <c r="A61" s="65" t="s">
        <v>47</v>
      </c>
      <c r="B61" s="23">
        <v>2384</v>
      </c>
      <c r="C61" s="110">
        <v>113</v>
      </c>
      <c r="D61" s="110">
        <v>559</v>
      </c>
      <c r="E61" s="110">
        <v>244</v>
      </c>
      <c r="F61" s="110">
        <v>886</v>
      </c>
      <c r="G61" s="110">
        <v>372</v>
      </c>
      <c r="H61" s="110">
        <v>210</v>
      </c>
    </row>
    <row r="62" spans="1:8" ht="15">
      <c r="A62" s="61" t="s">
        <v>45</v>
      </c>
      <c r="B62" s="23">
        <v>1817</v>
      </c>
      <c r="C62" s="44">
        <v>87</v>
      </c>
      <c r="D62" s="44">
        <v>418</v>
      </c>
      <c r="E62" s="37">
        <v>82</v>
      </c>
      <c r="F62" s="44">
        <v>870</v>
      </c>
      <c r="G62" s="44">
        <v>205</v>
      </c>
      <c r="H62" s="44">
        <v>155</v>
      </c>
    </row>
    <row r="63" spans="1:8" ht="25.5">
      <c r="A63" s="61" t="s">
        <v>46</v>
      </c>
      <c r="B63" s="23">
        <v>391</v>
      </c>
      <c r="C63" s="44">
        <v>24</v>
      </c>
      <c r="D63" s="44">
        <v>137</v>
      </c>
      <c r="E63" s="37">
        <v>2</v>
      </c>
      <c r="F63" s="44">
        <v>15</v>
      </c>
      <c r="G63" s="44">
        <v>158</v>
      </c>
      <c r="H63" s="44">
        <v>55</v>
      </c>
    </row>
    <row r="64" spans="1:8" ht="15">
      <c r="A64" s="74" t="s">
        <v>76</v>
      </c>
      <c r="B64" s="23">
        <v>176</v>
      </c>
      <c r="C64" s="44">
        <v>2</v>
      </c>
      <c r="D64" s="44">
        <v>4</v>
      </c>
      <c r="E64" s="37">
        <v>160</v>
      </c>
      <c r="F64" s="44">
        <v>1</v>
      </c>
      <c r="G64" s="44">
        <v>9</v>
      </c>
      <c r="H64" s="44">
        <v>0</v>
      </c>
    </row>
    <row r="65" spans="1:8" ht="38.25">
      <c r="A65" s="64" t="s">
        <v>53</v>
      </c>
      <c r="B65" s="42">
        <v>93</v>
      </c>
      <c r="C65" s="108">
        <v>0</v>
      </c>
      <c r="D65" s="108">
        <v>0</v>
      </c>
      <c r="E65" s="110">
        <v>81</v>
      </c>
      <c r="F65" s="110">
        <v>12</v>
      </c>
      <c r="G65" s="108">
        <v>0</v>
      </c>
      <c r="H65" s="108">
        <v>0</v>
      </c>
    </row>
    <row r="66" spans="1:8" ht="15">
      <c r="A66" s="72" t="s">
        <v>72</v>
      </c>
      <c r="B66" s="54">
        <v>0</v>
      </c>
      <c r="C66" s="113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80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0</v>
      </c>
      <c r="B5" s="201"/>
      <c r="C5" s="201"/>
      <c r="D5" s="202"/>
      <c r="E5" s="202"/>
      <c r="F5" s="202"/>
      <c r="G5" s="202"/>
      <c r="H5" s="202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">
        <f aca="true" t="shared" si="0" ref="B8:B13">SUM(C8:H8)</f>
        <v>682</v>
      </c>
      <c r="C8" s="8">
        <v>0</v>
      </c>
      <c r="D8" s="100">
        <v>0</v>
      </c>
      <c r="E8" s="100">
        <v>6</v>
      </c>
      <c r="F8" s="100">
        <v>668</v>
      </c>
      <c r="G8" s="100">
        <v>8</v>
      </c>
      <c r="H8" s="100">
        <v>0</v>
      </c>
    </row>
    <row r="9" spans="1:8" ht="15">
      <c r="A9" s="61" t="s">
        <v>9</v>
      </c>
      <c r="B9" s="10">
        <f t="shared" si="0"/>
        <v>279</v>
      </c>
      <c r="C9" s="11">
        <v>0</v>
      </c>
      <c r="D9" s="11">
        <v>0</v>
      </c>
      <c r="E9" s="12">
        <v>0</v>
      </c>
      <c r="F9" s="20">
        <v>0</v>
      </c>
      <c r="G9" s="20">
        <v>279</v>
      </c>
      <c r="H9" s="20">
        <v>0</v>
      </c>
    </row>
    <row r="10" spans="1:8" ht="15">
      <c r="A10" s="61" t="s">
        <v>10</v>
      </c>
      <c r="B10" s="10">
        <f t="shared" si="0"/>
        <v>1935</v>
      </c>
      <c r="C10" s="11">
        <v>80</v>
      </c>
      <c r="D10" s="11">
        <v>868</v>
      </c>
      <c r="E10" s="12">
        <v>971</v>
      </c>
      <c r="F10" s="101">
        <v>2</v>
      </c>
      <c r="G10" s="101">
        <v>14</v>
      </c>
      <c r="H10" s="20">
        <v>0</v>
      </c>
    </row>
    <row r="11" spans="1:8" ht="15">
      <c r="A11" s="61" t="s">
        <v>11</v>
      </c>
      <c r="B11" s="10">
        <f t="shared" si="0"/>
        <v>21</v>
      </c>
      <c r="C11" s="11">
        <v>0</v>
      </c>
      <c r="D11" s="11">
        <v>0</v>
      </c>
      <c r="E11" s="12">
        <v>20</v>
      </c>
      <c r="F11" s="101">
        <v>1</v>
      </c>
      <c r="G11" s="101">
        <v>0</v>
      </c>
      <c r="H11" s="20">
        <v>0</v>
      </c>
    </row>
    <row r="12" spans="1:8" ht="15">
      <c r="A12" s="61" t="s">
        <v>12</v>
      </c>
      <c r="B12" s="10">
        <f t="shared" si="0"/>
        <v>0</v>
      </c>
      <c r="C12" s="11">
        <v>0</v>
      </c>
      <c r="D12" s="11">
        <v>0</v>
      </c>
      <c r="E12" s="20">
        <v>0</v>
      </c>
      <c r="F12" s="20">
        <v>0</v>
      </c>
      <c r="G12" s="20">
        <v>0</v>
      </c>
      <c r="H12" s="20">
        <v>0</v>
      </c>
    </row>
    <row r="13" spans="1:8" ht="15">
      <c r="A13" s="61" t="s">
        <v>13</v>
      </c>
      <c r="B13" s="10">
        <f t="shared" si="0"/>
        <v>-18</v>
      </c>
      <c r="C13" s="11">
        <v>-1</v>
      </c>
      <c r="D13" s="11">
        <v>4</v>
      </c>
      <c r="E13" s="12">
        <v>-11</v>
      </c>
      <c r="F13" s="101">
        <v>-10</v>
      </c>
      <c r="G13" s="20">
        <v>0</v>
      </c>
      <c r="H13" s="20">
        <v>0</v>
      </c>
    </row>
    <row r="14" spans="1:8" ht="25.5">
      <c r="A14" s="62" t="s">
        <v>14</v>
      </c>
      <c r="B14" s="16">
        <f aca="true" t="shared" si="1" ref="B14:H14">B8+B9+B10-B11-B12+B13</f>
        <v>2857</v>
      </c>
      <c r="C14" s="29">
        <f t="shared" si="1"/>
        <v>79</v>
      </c>
      <c r="D14" s="29">
        <f t="shared" si="1"/>
        <v>872</v>
      </c>
      <c r="E14" s="29">
        <f t="shared" si="1"/>
        <v>946</v>
      </c>
      <c r="F14" s="29">
        <f t="shared" si="1"/>
        <v>659</v>
      </c>
      <c r="G14" s="29">
        <f t="shared" si="1"/>
        <v>301</v>
      </c>
      <c r="H14" s="29">
        <f t="shared" si="1"/>
        <v>0</v>
      </c>
    </row>
    <row r="15" spans="1:8" ht="15">
      <c r="A15" s="73" t="s">
        <v>15</v>
      </c>
      <c r="B15" s="10">
        <f aca="true" t="shared" si="2" ref="B15:B66">SUM(C15:H15)</f>
        <v>388</v>
      </c>
      <c r="C15" s="43">
        <f aca="true" t="shared" si="3" ref="C15:H15">SUM(C16:C25)</f>
        <v>0</v>
      </c>
      <c r="D15" s="19">
        <f t="shared" si="3"/>
        <v>352</v>
      </c>
      <c r="E15" s="81">
        <f t="shared" si="3"/>
        <v>7</v>
      </c>
      <c r="F15" s="81">
        <f t="shared" si="3"/>
        <v>21</v>
      </c>
      <c r="G15" s="81">
        <f t="shared" si="3"/>
        <v>8</v>
      </c>
      <c r="H15" s="81">
        <f t="shared" si="3"/>
        <v>0</v>
      </c>
    </row>
    <row r="16" spans="1:8" ht="15">
      <c r="A16" s="61" t="s">
        <v>16</v>
      </c>
      <c r="B16" s="10">
        <f t="shared" si="2"/>
        <v>12</v>
      </c>
      <c r="C16" s="11">
        <v>0</v>
      </c>
      <c r="D16" s="11">
        <v>0</v>
      </c>
      <c r="E16" s="14">
        <v>0</v>
      </c>
      <c r="F16" s="20">
        <v>4</v>
      </c>
      <c r="G16" s="20">
        <v>8</v>
      </c>
      <c r="H16" s="20">
        <v>0</v>
      </c>
    </row>
    <row r="17" spans="1:8" ht="38.25">
      <c r="A17" s="63" t="s">
        <v>17</v>
      </c>
      <c r="B17" s="10">
        <f t="shared" si="2"/>
        <v>256</v>
      </c>
      <c r="C17" s="11">
        <v>0</v>
      </c>
      <c r="D17" s="20">
        <v>256</v>
      </c>
      <c r="E17" s="12">
        <v>0</v>
      </c>
      <c r="F17" s="12">
        <v>0</v>
      </c>
      <c r="G17" s="20">
        <v>0</v>
      </c>
      <c r="H17" s="20">
        <v>0</v>
      </c>
    </row>
    <row r="18" spans="1:8" ht="38.25">
      <c r="A18" s="63" t="s">
        <v>18</v>
      </c>
      <c r="B18" s="10">
        <f t="shared" si="2"/>
        <v>17</v>
      </c>
      <c r="C18" s="11">
        <v>0</v>
      </c>
      <c r="D18" s="11">
        <v>14</v>
      </c>
      <c r="E18" s="12">
        <v>0</v>
      </c>
      <c r="F18" s="20">
        <v>3</v>
      </c>
      <c r="G18" s="20">
        <v>0</v>
      </c>
      <c r="H18" s="20">
        <v>0</v>
      </c>
    </row>
    <row r="19" spans="1:8" ht="25.5">
      <c r="A19" s="61" t="s">
        <v>19</v>
      </c>
      <c r="B19" s="10">
        <f t="shared" si="2"/>
        <v>40</v>
      </c>
      <c r="C19" s="11">
        <v>0</v>
      </c>
      <c r="D19" s="11">
        <v>40</v>
      </c>
      <c r="E19" s="12">
        <v>0</v>
      </c>
      <c r="F19" s="14">
        <v>0</v>
      </c>
      <c r="G19" s="20">
        <v>0</v>
      </c>
      <c r="H19" s="20">
        <v>0</v>
      </c>
    </row>
    <row r="20" spans="1:8" ht="25.5">
      <c r="A20" s="61" t="s">
        <v>20</v>
      </c>
      <c r="B20" s="10">
        <f t="shared" si="2"/>
        <v>54</v>
      </c>
      <c r="C20" s="14">
        <v>0</v>
      </c>
      <c r="D20" s="11">
        <v>42</v>
      </c>
      <c r="E20" s="14">
        <v>0</v>
      </c>
      <c r="F20" s="20">
        <v>12</v>
      </c>
      <c r="G20" s="20">
        <v>0</v>
      </c>
      <c r="H20" s="20">
        <v>0</v>
      </c>
    </row>
    <row r="21" spans="1:8" ht="15">
      <c r="A21" s="61" t="s">
        <v>21</v>
      </c>
      <c r="B21" s="10">
        <f t="shared" si="2"/>
        <v>0</v>
      </c>
      <c r="C21" s="11">
        <v>0</v>
      </c>
      <c r="D21" s="11">
        <v>0</v>
      </c>
      <c r="E21" s="20">
        <v>0</v>
      </c>
      <c r="F21" s="20">
        <v>0</v>
      </c>
      <c r="G21" s="20">
        <v>0</v>
      </c>
      <c r="H21" s="20">
        <v>0</v>
      </c>
    </row>
    <row r="22" spans="1:8" ht="15">
      <c r="A22" s="61" t="s">
        <v>22</v>
      </c>
      <c r="B22" s="10">
        <f t="shared" si="2"/>
        <v>7</v>
      </c>
      <c r="C22" s="11">
        <v>0</v>
      </c>
      <c r="D22" s="11">
        <v>0</v>
      </c>
      <c r="E22" s="12">
        <v>7</v>
      </c>
      <c r="F22" s="20">
        <v>0</v>
      </c>
      <c r="G22" s="20">
        <v>0</v>
      </c>
      <c r="H22" s="20">
        <v>0</v>
      </c>
    </row>
    <row r="23" spans="1:8" ht="15">
      <c r="A23" s="61" t="s">
        <v>23</v>
      </c>
      <c r="B23" s="10">
        <f t="shared" si="2"/>
        <v>0</v>
      </c>
      <c r="C23" s="11">
        <v>0</v>
      </c>
      <c r="D23" s="11">
        <v>0</v>
      </c>
      <c r="E23" s="12">
        <v>0</v>
      </c>
      <c r="F23" s="20">
        <v>0</v>
      </c>
      <c r="G23" s="20">
        <v>0</v>
      </c>
      <c r="H23" s="20">
        <v>0</v>
      </c>
    </row>
    <row r="24" spans="1:8" ht="15">
      <c r="A24" s="61" t="s">
        <v>24</v>
      </c>
      <c r="B24" s="10">
        <f t="shared" si="2"/>
        <v>2</v>
      </c>
      <c r="C24" s="11">
        <v>0</v>
      </c>
      <c r="D24" s="11">
        <v>0</v>
      </c>
      <c r="E24" s="12">
        <v>0</v>
      </c>
      <c r="F24" s="20">
        <v>2</v>
      </c>
      <c r="G24" s="20">
        <v>0</v>
      </c>
      <c r="H24" s="20">
        <v>0</v>
      </c>
    </row>
    <row r="25" spans="1:8" ht="15">
      <c r="A25" s="61" t="s">
        <v>25</v>
      </c>
      <c r="B25" s="10">
        <f t="shared" si="2"/>
        <v>0</v>
      </c>
      <c r="C25" s="11">
        <v>0</v>
      </c>
      <c r="D25" s="11">
        <v>0</v>
      </c>
      <c r="E25" s="12">
        <v>0</v>
      </c>
      <c r="F25" s="20">
        <v>0</v>
      </c>
      <c r="G25" s="20">
        <v>0</v>
      </c>
      <c r="H25" s="20">
        <v>0</v>
      </c>
    </row>
    <row r="26" spans="1:8" ht="15">
      <c r="A26" s="64" t="s">
        <v>26</v>
      </c>
      <c r="B26" s="10">
        <f t="shared" si="2"/>
        <v>315</v>
      </c>
      <c r="C26" s="19">
        <f aca="true" t="shared" si="4" ref="C26:H26">SUM(C27:C36)</f>
        <v>0</v>
      </c>
      <c r="D26" s="19">
        <f t="shared" si="4"/>
        <v>0</v>
      </c>
      <c r="E26" s="81">
        <f t="shared" si="4"/>
        <v>7</v>
      </c>
      <c r="F26" s="110">
        <f t="shared" si="4"/>
        <v>0</v>
      </c>
      <c r="G26" s="81">
        <f t="shared" si="4"/>
        <v>85</v>
      </c>
      <c r="H26" s="81">
        <f t="shared" si="4"/>
        <v>223</v>
      </c>
    </row>
    <row r="27" spans="1:8" ht="15">
      <c r="A27" s="61" t="s">
        <v>16</v>
      </c>
      <c r="B27" s="10">
        <f t="shared" si="2"/>
        <v>10</v>
      </c>
      <c r="C27" s="11">
        <v>0</v>
      </c>
      <c r="D27" s="11">
        <v>0</v>
      </c>
      <c r="E27" s="12">
        <v>0</v>
      </c>
      <c r="F27" s="20">
        <v>0</v>
      </c>
      <c r="G27" s="20">
        <v>10</v>
      </c>
      <c r="H27" s="20">
        <v>0</v>
      </c>
    </row>
    <row r="28" spans="1:8" ht="38.25">
      <c r="A28" s="63" t="s">
        <v>17</v>
      </c>
      <c r="B28" s="10">
        <f t="shared" si="2"/>
        <v>208</v>
      </c>
      <c r="C28" s="11">
        <v>0</v>
      </c>
      <c r="D28" s="11">
        <v>0</v>
      </c>
      <c r="E28" s="12">
        <v>0</v>
      </c>
      <c r="F28" s="20">
        <v>0</v>
      </c>
      <c r="G28" s="20">
        <v>72</v>
      </c>
      <c r="H28" s="20">
        <v>136</v>
      </c>
    </row>
    <row r="29" spans="1:8" ht="38.25">
      <c r="A29" s="63" t="s">
        <v>18</v>
      </c>
      <c r="B29" s="10">
        <f t="shared" si="2"/>
        <v>13</v>
      </c>
      <c r="C29" s="11">
        <v>0</v>
      </c>
      <c r="D29" s="11">
        <v>0</v>
      </c>
      <c r="E29" s="12">
        <v>0</v>
      </c>
      <c r="F29" s="20">
        <v>0</v>
      </c>
      <c r="G29" s="20">
        <v>3</v>
      </c>
      <c r="H29" s="20">
        <v>10</v>
      </c>
    </row>
    <row r="30" spans="1:8" ht="25.5">
      <c r="A30" s="61" t="s">
        <v>19</v>
      </c>
      <c r="B30" s="10">
        <f t="shared" si="2"/>
        <v>34</v>
      </c>
      <c r="C30" s="11">
        <v>0</v>
      </c>
      <c r="D30" s="11">
        <v>0</v>
      </c>
      <c r="E30" s="12">
        <v>0</v>
      </c>
      <c r="F30" s="20">
        <v>0</v>
      </c>
      <c r="G30" s="20">
        <v>0</v>
      </c>
      <c r="H30" s="20">
        <v>34</v>
      </c>
    </row>
    <row r="31" spans="1:8" ht="25.5">
      <c r="A31" s="61" t="s">
        <v>20</v>
      </c>
      <c r="B31" s="10">
        <f t="shared" si="2"/>
        <v>43</v>
      </c>
      <c r="C31" s="11">
        <v>0</v>
      </c>
      <c r="D31" s="11">
        <v>0</v>
      </c>
      <c r="E31" s="12">
        <v>0</v>
      </c>
      <c r="F31" s="20">
        <v>0</v>
      </c>
      <c r="G31" s="20">
        <v>0</v>
      </c>
      <c r="H31" s="20">
        <v>43</v>
      </c>
    </row>
    <row r="32" spans="1:8" ht="15">
      <c r="A32" s="61" t="s">
        <v>21</v>
      </c>
      <c r="B32" s="10">
        <f t="shared" si="2"/>
        <v>0</v>
      </c>
      <c r="C32" s="11">
        <v>0</v>
      </c>
      <c r="D32" s="11">
        <v>0</v>
      </c>
      <c r="E32" s="12">
        <v>0</v>
      </c>
      <c r="F32" s="20">
        <v>0</v>
      </c>
      <c r="G32" s="20">
        <v>0</v>
      </c>
      <c r="H32" s="20">
        <v>0</v>
      </c>
    </row>
    <row r="33" spans="1:8" ht="15">
      <c r="A33" s="61" t="s">
        <v>22</v>
      </c>
      <c r="B33" s="10">
        <f t="shared" si="2"/>
        <v>7</v>
      </c>
      <c r="C33" s="11">
        <v>0</v>
      </c>
      <c r="D33" s="11">
        <v>0</v>
      </c>
      <c r="E33" s="12">
        <v>7</v>
      </c>
      <c r="F33" s="20">
        <v>0</v>
      </c>
      <c r="G33" s="20">
        <v>0</v>
      </c>
      <c r="H33" s="20">
        <v>0</v>
      </c>
    </row>
    <row r="34" spans="1:8" ht="15">
      <c r="A34" s="61" t="s">
        <v>23</v>
      </c>
      <c r="B34" s="10">
        <f t="shared" si="2"/>
        <v>0</v>
      </c>
      <c r="C34" s="11">
        <v>0</v>
      </c>
      <c r="D34" s="11">
        <v>0</v>
      </c>
      <c r="E34" s="12">
        <v>0</v>
      </c>
      <c r="F34" s="20">
        <v>0</v>
      </c>
      <c r="G34" s="20">
        <v>0</v>
      </c>
      <c r="H34" s="20">
        <v>0</v>
      </c>
    </row>
    <row r="35" spans="1:8" ht="15">
      <c r="A35" s="61" t="s">
        <v>24</v>
      </c>
      <c r="B35" s="23">
        <f t="shared" si="2"/>
        <v>0</v>
      </c>
      <c r="C35" s="11">
        <v>0</v>
      </c>
      <c r="D35" s="11">
        <v>0</v>
      </c>
      <c r="E35" s="12">
        <v>0</v>
      </c>
      <c r="F35" s="14">
        <v>0</v>
      </c>
      <c r="G35" s="20">
        <v>0</v>
      </c>
      <c r="H35" s="20">
        <v>0</v>
      </c>
    </row>
    <row r="36" spans="1:8" ht="15">
      <c r="A36" s="61" t="s">
        <v>25</v>
      </c>
      <c r="B36" s="10">
        <f t="shared" si="2"/>
        <v>0</v>
      </c>
      <c r="C36" s="11">
        <v>0</v>
      </c>
      <c r="D36" s="11">
        <v>0</v>
      </c>
      <c r="E36" s="12">
        <v>0</v>
      </c>
      <c r="F36" s="20">
        <v>0</v>
      </c>
      <c r="G36" s="20">
        <v>0</v>
      </c>
      <c r="H36" s="20">
        <v>0</v>
      </c>
    </row>
    <row r="37" spans="1:8" ht="25.5">
      <c r="A37" s="64" t="s">
        <v>27</v>
      </c>
      <c r="B37" s="10">
        <f t="shared" si="2"/>
        <v>18</v>
      </c>
      <c r="C37" s="43">
        <v>0</v>
      </c>
      <c r="D37" s="43">
        <v>0</v>
      </c>
      <c r="E37" s="81">
        <v>0</v>
      </c>
      <c r="F37" s="81">
        <v>0</v>
      </c>
      <c r="G37" s="81">
        <v>17</v>
      </c>
      <c r="H37" s="103">
        <v>1</v>
      </c>
    </row>
    <row r="38" spans="1:8" ht="15">
      <c r="A38" s="66" t="s">
        <v>28</v>
      </c>
      <c r="B38" s="25">
        <f t="shared" si="2"/>
        <v>96</v>
      </c>
      <c r="C38" s="48">
        <v>0</v>
      </c>
      <c r="D38" s="17">
        <v>24</v>
      </c>
      <c r="E38" s="27">
        <v>3</v>
      </c>
      <c r="F38" s="111">
        <v>0</v>
      </c>
      <c r="G38" s="27">
        <v>35</v>
      </c>
      <c r="H38" s="27">
        <v>34</v>
      </c>
    </row>
    <row r="39" spans="1:8" ht="15">
      <c r="A39" s="62" t="s">
        <v>29</v>
      </c>
      <c r="B39" s="16">
        <f t="shared" si="2"/>
        <v>2670</v>
      </c>
      <c r="C39" s="18">
        <f aca="true" t="shared" si="5" ref="C39:H39">C14-C15+C26-C37-C38</f>
        <v>79</v>
      </c>
      <c r="D39" s="18">
        <f t="shared" si="5"/>
        <v>496</v>
      </c>
      <c r="E39" s="102">
        <f t="shared" si="5"/>
        <v>943</v>
      </c>
      <c r="F39" s="102">
        <f t="shared" si="5"/>
        <v>638</v>
      </c>
      <c r="G39" s="102">
        <f t="shared" si="5"/>
        <v>326</v>
      </c>
      <c r="H39" s="102">
        <f t="shared" si="5"/>
        <v>188</v>
      </c>
    </row>
    <row r="40" spans="1:8" ht="25.5">
      <c r="A40" s="62" t="s">
        <v>52</v>
      </c>
      <c r="B40" s="25">
        <f t="shared" si="2"/>
        <v>2581</v>
      </c>
      <c r="C40" s="29">
        <f aca="true" t="shared" si="6" ref="C40:H40">C39-C65</f>
        <v>79</v>
      </c>
      <c r="D40" s="29">
        <f t="shared" si="6"/>
        <v>496</v>
      </c>
      <c r="E40" s="105">
        <f t="shared" si="6"/>
        <v>871</v>
      </c>
      <c r="F40" s="105">
        <f t="shared" si="6"/>
        <v>621</v>
      </c>
      <c r="G40" s="105">
        <f t="shared" si="6"/>
        <v>326</v>
      </c>
      <c r="H40" s="105">
        <f t="shared" si="6"/>
        <v>188</v>
      </c>
    </row>
    <row r="41" spans="1:8" ht="15">
      <c r="A41" s="67" t="s">
        <v>30</v>
      </c>
      <c r="B41" s="10">
        <f t="shared" si="2"/>
        <v>226</v>
      </c>
      <c r="C41" s="19">
        <f aca="true" t="shared" si="7" ref="C41:H41">C42+C43+C44+C45+C46+C47+C48+C49+C50+C51+C52+C53</f>
        <v>19</v>
      </c>
      <c r="D41" s="19">
        <f t="shared" si="7"/>
        <v>69</v>
      </c>
      <c r="E41" s="19">
        <f t="shared" si="7"/>
        <v>36</v>
      </c>
      <c r="F41" s="19">
        <f t="shared" si="7"/>
        <v>1</v>
      </c>
      <c r="G41" s="19">
        <f t="shared" si="7"/>
        <v>58</v>
      </c>
      <c r="H41" s="19">
        <f t="shared" si="7"/>
        <v>43</v>
      </c>
    </row>
    <row r="42" spans="1:8" ht="15">
      <c r="A42" s="99" t="s">
        <v>70</v>
      </c>
      <c r="B42" s="23">
        <f t="shared" si="2"/>
        <v>0</v>
      </c>
      <c r="C42" s="11">
        <v>0</v>
      </c>
      <c r="D42" s="14">
        <v>0</v>
      </c>
      <c r="E42" s="20">
        <v>0</v>
      </c>
      <c r="F42" s="20">
        <v>0</v>
      </c>
      <c r="G42" s="14">
        <v>0</v>
      </c>
      <c r="H42" s="20">
        <v>0</v>
      </c>
    </row>
    <row r="43" spans="1:8" ht="25.5">
      <c r="A43" s="68" t="s">
        <v>69</v>
      </c>
      <c r="B43" s="10">
        <f t="shared" si="2"/>
        <v>10</v>
      </c>
      <c r="C43" s="11">
        <v>0</v>
      </c>
      <c r="D43" s="11">
        <v>2</v>
      </c>
      <c r="E43" s="20">
        <v>0</v>
      </c>
      <c r="F43" s="37">
        <v>0</v>
      </c>
      <c r="G43" s="20">
        <v>3</v>
      </c>
      <c r="H43" s="20">
        <v>5</v>
      </c>
    </row>
    <row r="44" spans="1:8" ht="25.5">
      <c r="A44" s="69" t="s">
        <v>31</v>
      </c>
      <c r="B44" s="10">
        <f t="shared" si="2"/>
        <v>96</v>
      </c>
      <c r="C44" s="11">
        <v>18</v>
      </c>
      <c r="D44" s="11">
        <v>43</v>
      </c>
      <c r="E44" s="12">
        <v>22</v>
      </c>
      <c r="F44" s="37">
        <v>0</v>
      </c>
      <c r="G44" s="20">
        <v>13</v>
      </c>
      <c r="H44" s="14">
        <v>0</v>
      </c>
    </row>
    <row r="45" spans="1:8" ht="15">
      <c r="A45" s="69" t="s">
        <v>33</v>
      </c>
      <c r="B45" s="10">
        <f t="shared" si="2"/>
        <v>2</v>
      </c>
      <c r="C45" s="14">
        <v>0</v>
      </c>
      <c r="D45" s="14">
        <v>0</v>
      </c>
      <c r="E45" s="14">
        <v>0</v>
      </c>
      <c r="F45" s="20">
        <v>0</v>
      </c>
      <c r="G45" s="20">
        <v>2</v>
      </c>
      <c r="H45" s="14">
        <v>0</v>
      </c>
    </row>
    <row r="46" spans="1:8" ht="15">
      <c r="A46" s="68" t="s">
        <v>32</v>
      </c>
      <c r="B46" s="10">
        <f t="shared" si="2"/>
        <v>1</v>
      </c>
      <c r="C46" s="11">
        <v>0</v>
      </c>
      <c r="D46" s="14">
        <v>0</v>
      </c>
      <c r="E46" s="12">
        <v>0</v>
      </c>
      <c r="F46" s="37">
        <v>0</v>
      </c>
      <c r="G46" s="12">
        <v>1</v>
      </c>
      <c r="H46" s="20">
        <v>0</v>
      </c>
    </row>
    <row r="47" spans="1:8" ht="15">
      <c r="A47" s="69" t="s">
        <v>71</v>
      </c>
      <c r="B47" s="10">
        <f t="shared" si="2"/>
        <v>5</v>
      </c>
      <c r="C47" s="11">
        <v>0</v>
      </c>
      <c r="D47" s="14">
        <v>0</v>
      </c>
      <c r="E47" s="12">
        <v>4</v>
      </c>
      <c r="F47" s="12">
        <v>0</v>
      </c>
      <c r="G47" s="20">
        <v>1</v>
      </c>
      <c r="H47" s="20">
        <v>0</v>
      </c>
    </row>
    <row r="48" spans="1:8" ht="24" customHeight="1">
      <c r="A48" s="69" t="s">
        <v>34</v>
      </c>
      <c r="B48" s="10">
        <f t="shared" si="2"/>
        <v>88</v>
      </c>
      <c r="C48" s="11">
        <v>1</v>
      </c>
      <c r="D48" s="11">
        <v>21</v>
      </c>
      <c r="E48" s="14">
        <v>0</v>
      </c>
      <c r="F48" s="12">
        <v>1</v>
      </c>
      <c r="G48" s="20">
        <v>28</v>
      </c>
      <c r="H48" s="20">
        <v>37</v>
      </c>
    </row>
    <row r="49" spans="1:8" ht="27.75" customHeight="1">
      <c r="A49" s="69" t="s">
        <v>35</v>
      </c>
      <c r="B49" s="10">
        <f t="shared" si="2"/>
        <v>2</v>
      </c>
      <c r="C49" s="14">
        <v>0</v>
      </c>
      <c r="D49" s="11">
        <v>1</v>
      </c>
      <c r="E49" s="12">
        <v>0</v>
      </c>
      <c r="F49" s="12">
        <v>0</v>
      </c>
      <c r="G49" s="44">
        <v>1</v>
      </c>
      <c r="H49" s="44">
        <v>0</v>
      </c>
    </row>
    <row r="50" spans="1:8" ht="15">
      <c r="A50" s="68" t="s">
        <v>55</v>
      </c>
      <c r="B50" s="10">
        <f t="shared" si="2"/>
        <v>1</v>
      </c>
      <c r="C50" s="11">
        <v>0</v>
      </c>
      <c r="D50" s="14">
        <v>0</v>
      </c>
      <c r="E50" s="14">
        <v>0</v>
      </c>
      <c r="F50" s="37">
        <v>0</v>
      </c>
      <c r="G50" s="20">
        <v>1</v>
      </c>
      <c r="H50" s="20">
        <v>0</v>
      </c>
    </row>
    <row r="51" spans="1:8" ht="15">
      <c r="A51" s="68" t="s">
        <v>36</v>
      </c>
      <c r="B51" s="10">
        <f t="shared" si="2"/>
        <v>11</v>
      </c>
      <c r="C51" s="11">
        <v>0</v>
      </c>
      <c r="D51" s="14">
        <v>0</v>
      </c>
      <c r="E51" s="12">
        <v>10</v>
      </c>
      <c r="F51" s="12">
        <v>0</v>
      </c>
      <c r="G51" s="20">
        <v>1</v>
      </c>
      <c r="H51" s="20">
        <v>0</v>
      </c>
    </row>
    <row r="52" spans="1:8" ht="25.5">
      <c r="A52" s="68" t="s">
        <v>68</v>
      </c>
      <c r="B52" s="10">
        <f t="shared" si="2"/>
        <v>6</v>
      </c>
      <c r="C52" s="14">
        <v>0</v>
      </c>
      <c r="D52" s="11">
        <v>2</v>
      </c>
      <c r="E52" s="14">
        <v>0</v>
      </c>
      <c r="F52" s="14">
        <v>0</v>
      </c>
      <c r="G52" s="20">
        <v>3</v>
      </c>
      <c r="H52" s="20">
        <v>1</v>
      </c>
    </row>
    <row r="53" spans="1:8" ht="15">
      <c r="A53" s="68" t="s">
        <v>37</v>
      </c>
      <c r="B53" s="10">
        <f t="shared" si="2"/>
        <v>4</v>
      </c>
      <c r="C53" s="19">
        <f>SUM(C54:C59)</f>
        <v>0</v>
      </c>
      <c r="D53" s="14">
        <v>0</v>
      </c>
      <c r="E53" s="14">
        <v>0</v>
      </c>
      <c r="F53" s="14">
        <v>0</v>
      </c>
      <c r="G53" s="20">
        <v>4</v>
      </c>
      <c r="H53" s="14">
        <v>0</v>
      </c>
    </row>
    <row r="54" spans="1:8" ht="15">
      <c r="A54" s="70" t="s">
        <v>38</v>
      </c>
      <c r="B54" s="10">
        <f t="shared" si="2"/>
        <v>681</v>
      </c>
      <c r="C54" s="19">
        <f>SUM(C55:C60)</f>
        <v>0</v>
      </c>
      <c r="D54" s="19">
        <f>SUM(D55:D60)</f>
        <v>11</v>
      </c>
      <c r="E54" s="81">
        <f>SUM(E55:E60)</f>
        <v>667</v>
      </c>
      <c r="F54" s="81">
        <f>SUM(F55:F60)</f>
        <v>0</v>
      </c>
      <c r="G54" s="81">
        <f>SUM(G55:G60)</f>
        <v>3</v>
      </c>
      <c r="H54" s="81">
        <f>SUM(H55:H60)</f>
        <v>0</v>
      </c>
    </row>
    <row r="55" spans="1:8" ht="15">
      <c r="A55" s="71" t="s">
        <v>39</v>
      </c>
      <c r="B55" s="10">
        <f t="shared" si="2"/>
        <v>12</v>
      </c>
      <c r="C55" s="11">
        <v>0</v>
      </c>
      <c r="D55" s="11">
        <v>0</v>
      </c>
      <c r="E55" s="12">
        <v>12</v>
      </c>
      <c r="F55" s="20">
        <v>0</v>
      </c>
      <c r="G55" s="20">
        <v>0</v>
      </c>
      <c r="H55" s="20">
        <v>0</v>
      </c>
    </row>
    <row r="56" spans="1:8" ht="15">
      <c r="A56" s="71" t="s">
        <v>40</v>
      </c>
      <c r="B56" s="10">
        <f t="shared" si="2"/>
        <v>658</v>
      </c>
      <c r="C56" s="11">
        <v>0</v>
      </c>
      <c r="D56" s="11">
        <v>7</v>
      </c>
      <c r="E56" s="12">
        <v>648</v>
      </c>
      <c r="F56" s="20">
        <v>0</v>
      </c>
      <c r="G56" s="20">
        <v>3</v>
      </c>
      <c r="H56" s="20">
        <v>0</v>
      </c>
    </row>
    <row r="57" spans="1:8" ht="15">
      <c r="A57" s="71" t="s">
        <v>41</v>
      </c>
      <c r="B57" s="10">
        <f t="shared" si="2"/>
        <v>5</v>
      </c>
      <c r="C57" s="11">
        <v>0</v>
      </c>
      <c r="D57" s="11">
        <v>0</v>
      </c>
      <c r="E57" s="12">
        <v>5</v>
      </c>
      <c r="F57" s="20">
        <v>0</v>
      </c>
      <c r="G57" s="20">
        <v>0</v>
      </c>
      <c r="H57" s="20">
        <v>0</v>
      </c>
    </row>
    <row r="58" spans="1:8" ht="15">
      <c r="A58" s="71" t="s">
        <v>42</v>
      </c>
      <c r="B58" s="10">
        <f t="shared" si="2"/>
        <v>4</v>
      </c>
      <c r="C58" s="11">
        <v>0</v>
      </c>
      <c r="D58" s="11">
        <v>4</v>
      </c>
      <c r="E58" s="12">
        <v>0</v>
      </c>
      <c r="F58" s="20">
        <v>0</v>
      </c>
      <c r="G58" s="14">
        <v>0</v>
      </c>
      <c r="H58" s="20">
        <v>0</v>
      </c>
    </row>
    <row r="59" spans="1:8" ht="15">
      <c r="A59" s="61" t="s">
        <v>43</v>
      </c>
      <c r="B59" s="23">
        <f t="shared" si="2"/>
        <v>0</v>
      </c>
      <c r="C59" s="11">
        <v>0</v>
      </c>
      <c r="D59" s="11">
        <v>0</v>
      </c>
      <c r="E59" s="14">
        <v>0</v>
      </c>
      <c r="F59" s="20">
        <v>0</v>
      </c>
      <c r="G59" s="20">
        <v>0</v>
      </c>
      <c r="H59" s="20">
        <v>0</v>
      </c>
    </row>
    <row r="60" spans="1:8" ht="15">
      <c r="A60" s="61" t="s">
        <v>44</v>
      </c>
      <c r="B60" s="10">
        <f t="shared" si="2"/>
        <v>2</v>
      </c>
      <c r="C60" s="11">
        <v>0</v>
      </c>
      <c r="D60" s="11">
        <v>0</v>
      </c>
      <c r="E60" s="12">
        <v>2</v>
      </c>
      <c r="F60" s="20">
        <v>0</v>
      </c>
      <c r="G60" s="20">
        <v>0</v>
      </c>
      <c r="H60" s="20">
        <v>0</v>
      </c>
    </row>
    <row r="61" spans="1:8" ht="15">
      <c r="A61" s="65" t="s">
        <v>47</v>
      </c>
      <c r="B61" s="10">
        <f t="shared" si="2"/>
        <v>1674</v>
      </c>
      <c r="C61" s="19">
        <f aca="true" t="shared" si="8" ref="C61:H61">SUM(C62:C64)</f>
        <v>60</v>
      </c>
      <c r="D61" s="19">
        <f t="shared" si="8"/>
        <v>416</v>
      </c>
      <c r="E61" s="81">
        <f t="shared" si="8"/>
        <v>168</v>
      </c>
      <c r="F61" s="81">
        <f t="shared" si="8"/>
        <v>620</v>
      </c>
      <c r="G61" s="81">
        <f t="shared" si="8"/>
        <v>265</v>
      </c>
      <c r="H61" s="81">
        <f t="shared" si="8"/>
        <v>145</v>
      </c>
    </row>
    <row r="62" spans="1:8" ht="15">
      <c r="A62" s="61" t="s">
        <v>45</v>
      </c>
      <c r="B62" s="10">
        <f t="shared" si="2"/>
        <v>1296</v>
      </c>
      <c r="C62" s="11">
        <v>44</v>
      </c>
      <c r="D62" s="11">
        <v>327</v>
      </c>
      <c r="E62" s="12">
        <v>56</v>
      </c>
      <c r="F62" s="20">
        <v>610</v>
      </c>
      <c r="G62" s="20">
        <v>150</v>
      </c>
      <c r="H62" s="20">
        <v>109</v>
      </c>
    </row>
    <row r="63" spans="1:8" ht="25.5">
      <c r="A63" s="61" t="s">
        <v>46</v>
      </c>
      <c r="B63" s="10">
        <f t="shared" si="2"/>
        <v>254</v>
      </c>
      <c r="C63" s="11">
        <v>15</v>
      </c>
      <c r="D63" s="11">
        <v>86</v>
      </c>
      <c r="E63" s="14">
        <v>0</v>
      </c>
      <c r="F63" s="101">
        <v>9</v>
      </c>
      <c r="G63" s="20">
        <v>108</v>
      </c>
      <c r="H63" s="20">
        <v>36</v>
      </c>
    </row>
    <row r="64" spans="1:8" ht="15">
      <c r="A64" s="74" t="s">
        <v>76</v>
      </c>
      <c r="B64" s="10">
        <f t="shared" si="2"/>
        <v>124</v>
      </c>
      <c r="C64" s="13">
        <v>1</v>
      </c>
      <c r="D64" s="11">
        <v>3</v>
      </c>
      <c r="E64" s="12">
        <v>112</v>
      </c>
      <c r="F64" s="20">
        <v>1</v>
      </c>
      <c r="G64" s="20">
        <v>7</v>
      </c>
      <c r="H64" s="14">
        <v>0</v>
      </c>
    </row>
    <row r="65" spans="1:8" ht="38.25">
      <c r="A65" s="64" t="s">
        <v>53</v>
      </c>
      <c r="B65" s="10">
        <f t="shared" si="2"/>
        <v>89</v>
      </c>
      <c r="C65" s="19">
        <v>0</v>
      </c>
      <c r="D65" s="19">
        <v>0</v>
      </c>
      <c r="E65" s="24">
        <v>72</v>
      </c>
      <c r="F65" s="81">
        <v>17</v>
      </c>
      <c r="G65" s="81">
        <v>0</v>
      </c>
      <c r="H65" s="81">
        <v>0</v>
      </c>
    </row>
    <row r="66" spans="1:8" ht="15">
      <c r="A66" s="72" t="s">
        <v>72</v>
      </c>
      <c r="B66" s="25">
        <f t="shared" si="2"/>
        <v>0</v>
      </c>
      <c r="C66" s="15">
        <v>0</v>
      </c>
      <c r="D66" s="15">
        <v>0</v>
      </c>
      <c r="E66" s="106">
        <v>0</v>
      </c>
      <c r="F66" s="106">
        <v>0</v>
      </c>
      <c r="G66" s="106">
        <v>0</v>
      </c>
      <c r="H66" s="106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I50"/>
  <sheetViews>
    <sheetView tabSelected="1" view="pageLayout" workbookViewId="0" topLeftCell="A19">
      <selection activeCell="C25" sqref="C25"/>
    </sheetView>
  </sheetViews>
  <sheetFormatPr defaultColWidth="9.140625" defaultRowHeight="15"/>
  <sheetData>
    <row r="3" spans="1:8" ht="15.75">
      <c r="A3" s="125" t="s">
        <v>103</v>
      </c>
      <c r="B3" s="125"/>
      <c r="C3" s="131"/>
      <c r="D3" s="131"/>
      <c r="E3" s="131"/>
      <c r="F3" s="131"/>
      <c r="G3" s="131"/>
      <c r="H3" s="131"/>
    </row>
    <row r="4" ht="15.75">
      <c r="A4" s="198" t="s">
        <v>104</v>
      </c>
    </row>
    <row r="7" spans="2:8" ht="15" customHeight="1">
      <c r="B7" s="120"/>
      <c r="C7" s="127" t="s">
        <v>3</v>
      </c>
      <c r="D7" s="127" t="s">
        <v>84</v>
      </c>
      <c r="E7" s="128" t="s">
        <v>85</v>
      </c>
      <c r="F7" s="128" t="s">
        <v>5</v>
      </c>
      <c r="G7" s="128" t="s">
        <v>86</v>
      </c>
      <c r="H7" s="126" t="s">
        <v>81</v>
      </c>
    </row>
    <row r="8" spans="2:8" ht="15">
      <c r="B8" s="129" t="s">
        <v>82</v>
      </c>
      <c r="C8" s="18">
        <v>79</v>
      </c>
      <c r="D8" s="18">
        <v>872</v>
      </c>
      <c r="E8" s="18">
        <v>946</v>
      </c>
      <c r="F8" s="18">
        <v>659</v>
      </c>
      <c r="G8" s="18">
        <v>301</v>
      </c>
      <c r="H8" s="92">
        <v>2857</v>
      </c>
    </row>
    <row r="27" spans="1:9" ht="15.75">
      <c r="A27" s="210" t="s">
        <v>105</v>
      </c>
      <c r="B27" s="210"/>
      <c r="C27" s="210"/>
      <c r="D27" s="210"/>
      <c r="E27" s="210"/>
      <c r="F27" s="210"/>
      <c r="G27" s="210"/>
      <c r="H27" s="210"/>
      <c r="I27" s="210"/>
    </row>
    <row r="28" ht="15.75">
      <c r="A28" s="130" t="s">
        <v>106</v>
      </c>
    </row>
    <row r="32" spans="3:6" ht="15">
      <c r="C32" t="s">
        <v>84</v>
      </c>
      <c r="D32" t="s">
        <v>5</v>
      </c>
      <c r="E32" t="s">
        <v>87</v>
      </c>
      <c r="F32" t="s">
        <v>81</v>
      </c>
    </row>
    <row r="33" spans="2:6" ht="15">
      <c r="B33" t="s">
        <v>83</v>
      </c>
      <c r="C33">
        <f>'[3]2020_TOE'!D16+'[3]2020_TOE'!D17+'[3]2020_TOE'!D18+'[3]2020_TOE'!D19+'[3]2020_TOE'!D20</f>
        <v>352</v>
      </c>
      <c r="D33">
        <f>'[3]2020_TOE'!F16+'[3]2020_TOE'!F17+'[3]2020_TOE'!F18+'[3]2020_TOE'!F19+'[3]2020_TOE'!F20</f>
        <v>19</v>
      </c>
      <c r="E33">
        <f>'[3]2020_TOE'!G16+'[3]2020_TOE'!G17+'[3]2020_TOE'!G18+'[3]2020_TOE'!G19+'[3]2020_TOE'!G20</f>
        <v>8</v>
      </c>
      <c r="F33">
        <f>'[3]2020_TOE'!B16+'[3]2020_TOE'!B17+'[3]2020_TOE'!B18+'[3]2020_TOE'!B19+'[3]2020_TOE'!B20</f>
        <v>379</v>
      </c>
    </row>
    <row r="50" spans="1:4" ht="17.25">
      <c r="A50" s="224" t="s">
        <v>113</v>
      </c>
      <c r="B50" s="226"/>
      <c r="C50" s="226"/>
      <c r="D50" s="226"/>
    </row>
  </sheetData>
  <sheetProtection/>
  <mergeCells count="1">
    <mergeCell ref="A27:I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88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48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31">
        <f aca="true" t="shared" si="0" ref="B8:B13">SUM(C8:H8)</f>
        <v>28541</v>
      </c>
      <c r="C8" s="107">
        <v>0</v>
      </c>
      <c r="D8" s="132">
        <v>0</v>
      </c>
      <c r="E8" s="34">
        <v>227</v>
      </c>
      <c r="F8" s="35">
        <v>27946</v>
      </c>
      <c r="G8" s="35">
        <v>368</v>
      </c>
      <c r="H8" s="107">
        <v>0</v>
      </c>
    </row>
    <row r="9" spans="1:8" ht="15">
      <c r="A9" s="61" t="s">
        <v>9</v>
      </c>
      <c r="B9" s="23">
        <f t="shared" si="0"/>
        <v>11714</v>
      </c>
      <c r="C9" s="108">
        <v>0</v>
      </c>
      <c r="D9" s="107">
        <v>0</v>
      </c>
      <c r="E9" s="107">
        <v>0</v>
      </c>
      <c r="F9" s="107">
        <v>0</v>
      </c>
      <c r="G9" s="44">
        <v>11714</v>
      </c>
      <c r="H9" s="107">
        <v>0</v>
      </c>
    </row>
    <row r="10" spans="1:8" ht="15">
      <c r="A10" s="61" t="s">
        <v>10</v>
      </c>
      <c r="B10" s="23">
        <f t="shared" si="0"/>
        <v>81093</v>
      </c>
      <c r="C10" s="44">
        <v>3356</v>
      </c>
      <c r="D10" s="44">
        <v>36385</v>
      </c>
      <c r="E10" s="37">
        <v>40685</v>
      </c>
      <c r="F10" s="44">
        <v>65</v>
      </c>
      <c r="G10" s="44">
        <v>602</v>
      </c>
      <c r="H10" s="107">
        <v>0</v>
      </c>
    </row>
    <row r="11" spans="1:8" ht="15">
      <c r="A11" s="61" t="s">
        <v>11</v>
      </c>
      <c r="B11" s="23">
        <f t="shared" si="0"/>
        <v>880</v>
      </c>
      <c r="C11" s="108">
        <v>0</v>
      </c>
      <c r="D11" s="107">
        <v>0</v>
      </c>
      <c r="E11" s="37">
        <v>826</v>
      </c>
      <c r="F11" s="37">
        <v>54</v>
      </c>
      <c r="G11" s="132">
        <v>0</v>
      </c>
      <c r="H11" s="107">
        <v>0</v>
      </c>
    </row>
    <row r="12" spans="1:8" ht="15">
      <c r="A12" s="61" t="s">
        <v>12</v>
      </c>
      <c r="B12" s="38">
        <f t="shared" si="0"/>
        <v>0</v>
      </c>
      <c r="C12" s="108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</row>
    <row r="13" spans="1:8" ht="15">
      <c r="A13" s="61" t="s">
        <v>13</v>
      </c>
      <c r="B13" s="23">
        <f t="shared" si="0"/>
        <v>-732</v>
      </c>
      <c r="C13" s="44">
        <v>-98</v>
      </c>
      <c r="D13" s="44">
        <v>163</v>
      </c>
      <c r="E13" s="37">
        <v>-452</v>
      </c>
      <c r="F13" s="44">
        <v>-345</v>
      </c>
      <c r="G13" s="107">
        <v>0</v>
      </c>
      <c r="H13" s="107">
        <v>0</v>
      </c>
    </row>
    <row r="14" spans="1:8" ht="25.5">
      <c r="A14" s="62" t="s">
        <v>14</v>
      </c>
      <c r="B14" s="39">
        <f>B8+B9+B10-B11-B12+B13</f>
        <v>119736</v>
      </c>
      <c r="C14" s="52">
        <f aca="true" t="shared" si="1" ref="C14:H14">C8+C9+C10-C11-C12+C13</f>
        <v>3258</v>
      </c>
      <c r="D14" s="52">
        <f t="shared" si="1"/>
        <v>36548</v>
      </c>
      <c r="E14" s="52">
        <f t="shared" si="1"/>
        <v>39634</v>
      </c>
      <c r="F14" s="52">
        <f t="shared" si="1"/>
        <v>27612</v>
      </c>
      <c r="G14" s="52">
        <f t="shared" si="1"/>
        <v>12684</v>
      </c>
      <c r="H14" s="109">
        <f t="shared" si="1"/>
        <v>0</v>
      </c>
    </row>
    <row r="15" spans="1:8" ht="15">
      <c r="A15" s="73" t="s">
        <v>15</v>
      </c>
      <c r="B15" s="42">
        <f>SUM(C15:H15)</f>
        <v>16272</v>
      </c>
      <c r="C15" s="110">
        <v>4</v>
      </c>
      <c r="D15" s="103">
        <v>14737</v>
      </c>
      <c r="E15" s="103">
        <v>318</v>
      </c>
      <c r="F15" s="103">
        <v>845</v>
      </c>
      <c r="G15" s="103">
        <v>368</v>
      </c>
      <c r="H15" s="108">
        <v>0</v>
      </c>
    </row>
    <row r="16" spans="1:8" ht="15">
      <c r="A16" s="61" t="s">
        <v>16</v>
      </c>
      <c r="B16" s="42">
        <f aca="true" t="shared" si="2" ref="B16:B24">SUM(C16:H16)</f>
        <v>529</v>
      </c>
      <c r="C16" s="108">
        <v>0</v>
      </c>
      <c r="D16" s="108">
        <v>0</v>
      </c>
      <c r="E16" s="44">
        <v>8</v>
      </c>
      <c r="F16" s="44">
        <v>153</v>
      </c>
      <c r="G16" s="44">
        <v>368</v>
      </c>
      <c r="H16" s="108">
        <v>0</v>
      </c>
    </row>
    <row r="17" spans="1:8" ht="26.25" customHeight="1">
      <c r="A17" s="63" t="s">
        <v>17</v>
      </c>
      <c r="B17" s="42">
        <f t="shared" si="2"/>
        <v>10716</v>
      </c>
      <c r="C17" s="108">
        <v>0</v>
      </c>
      <c r="D17" s="44">
        <v>10716</v>
      </c>
      <c r="E17" s="108">
        <v>0</v>
      </c>
      <c r="F17" s="108">
        <v>0</v>
      </c>
      <c r="G17" s="108">
        <v>0</v>
      </c>
      <c r="H17" s="108">
        <v>0</v>
      </c>
    </row>
    <row r="18" spans="1:8" ht="28.5" customHeight="1">
      <c r="A18" s="63" t="s">
        <v>18</v>
      </c>
      <c r="B18" s="42">
        <f t="shared" si="2"/>
        <v>727</v>
      </c>
      <c r="C18" s="108">
        <v>0</v>
      </c>
      <c r="D18" s="44">
        <v>587</v>
      </c>
      <c r="E18" s="108">
        <v>0</v>
      </c>
      <c r="F18" s="44">
        <v>140</v>
      </c>
      <c r="G18" s="108">
        <v>0</v>
      </c>
      <c r="H18" s="108">
        <v>0</v>
      </c>
    </row>
    <row r="19" spans="1:8" ht="25.5">
      <c r="A19" s="61" t="s">
        <v>19</v>
      </c>
      <c r="B19" s="45">
        <f t="shared" si="2"/>
        <v>1673</v>
      </c>
      <c r="C19" s="108">
        <v>0</v>
      </c>
      <c r="D19" s="44">
        <v>1660</v>
      </c>
      <c r="E19" s="108">
        <v>0</v>
      </c>
      <c r="F19" s="44">
        <v>13</v>
      </c>
      <c r="G19" s="108">
        <v>0</v>
      </c>
      <c r="H19" s="108">
        <v>0</v>
      </c>
    </row>
    <row r="20" spans="1:8" ht="25.5">
      <c r="A20" s="61" t="s">
        <v>20</v>
      </c>
      <c r="B20" s="42">
        <f t="shared" si="2"/>
        <v>2282</v>
      </c>
      <c r="C20" s="44">
        <v>4</v>
      </c>
      <c r="D20" s="44">
        <v>1774</v>
      </c>
      <c r="E20" s="44">
        <v>28</v>
      </c>
      <c r="F20" s="44">
        <v>476</v>
      </c>
      <c r="G20" s="108">
        <v>0</v>
      </c>
      <c r="H20" s="108">
        <v>0</v>
      </c>
    </row>
    <row r="21" spans="1:8" ht="15">
      <c r="A21" s="61" t="s">
        <v>21</v>
      </c>
      <c r="B21" s="46">
        <v>0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</row>
    <row r="22" spans="1:8" ht="15">
      <c r="A22" s="61" t="s">
        <v>22</v>
      </c>
      <c r="B22" s="42">
        <f t="shared" si="2"/>
        <v>282</v>
      </c>
      <c r="C22" s="108">
        <v>0</v>
      </c>
      <c r="D22" s="108">
        <v>0</v>
      </c>
      <c r="E22" s="44">
        <v>282</v>
      </c>
      <c r="F22" s="108">
        <v>0</v>
      </c>
      <c r="G22" s="108">
        <v>0</v>
      </c>
      <c r="H22" s="108">
        <v>0</v>
      </c>
    </row>
    <row r="23" spans="1:8" ht="15">
      <c r="A23" s="61" t="s">
        <v>23</v>
      </c>
      <c r="B23" s="46">
        <v>0</v>
      </c>
      <c r="C23" s="108">
        <v>0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</row>
    <row r="24" spans="1:8" ht="15">
      <c r="A24" s="61" t="s">
        <v>24</v>
      </c>
      <c r="B24" s="42">
        <f t="shared" si="2"/>
        <v>63</v>
      </c>
      <c r="C24" s="108">
        <v>0</v>
      </c>
      <c r="D24" s="108">
        <v>0</v>
      </c>
      <c r="E24" s="108">
        <v>0</v>
      </c>
      <c r="F24" s="44">
        <v>63</v>
      </c>
      <c r="G24" s="108">
        <v>0</v>
      </c>
      <c r="H24" s="108">
        <v>0</v>
      </c>
    </row>
    <row r="25" spans="1:8" ht="15">
      <c r="A25" s="61" t="s">
        <v>25</v>
      </c>
      <c r="B25" s="46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</row>
    <row r="26" spans="1:8" ht="15">
      <c r="A26" s="64" t="s">
        <v>26</v>
      </c>
      <c r="B26" s="42">
        <f>SUM(C26:H26)</f>
        <v>13193</v>
      </c>
      <c r="C26" s="108">
        <f>SUM(C28:C36)</f>
        <v>0</v>
      </c>
      <c r="D26" s="108">
        <v>0</v>
      </c>
      <c r="E26" s="110">
        <v>273</v>
      </c>
      <c r="F26" s="110">
        <f>SUM(F27:F36)</f>
        <v>15</v>
      </c>
      <c r="G26" s="110">
        <v>3540</v>
      </c>
      <c r="H26" s="110">
        <v>9365</v>
      </c>
    </row>
    <row r="27" spans="1:8" ht="15">
      <c r="A27" s="61" t="s">
        <v>16</v>
      </c>
      <c r="B27" s="42">
        <f aca="true" t="shared" si="3" ref="B27:B65">SUM(C27:H27)</f>
        <v>414</v>
      </c>
      <c r="C27" s="108">
        <v>0</v>
      </c>
      <c r="D27" s="108">
        <v>0</v>
      </c>
      <c r="E27" s="108">
        <v>0</v>
      </c>
      <c r="F27" s="108">
        <v>0</v>
      </c>
      <c r="G27" s="44">
        <v>414</v>
      </c>
      <c r="H27" s="108">
        <v>0</v>
      </c>
    </row>
    <row r="28" spans="1:8" ht="29.25" customHeight="1">
      <c r="A28" s="63" t="s">
        <v>17</v>
      </c>
      <c r="B28" s="42">
        <f t="shared" si="3"/>
        <v>8704</v>
      </c>
      <c r="C28" s="108">
        <v>0</v>
      </c>
      <c r="D28" s="108">
        <v>0</v>
      </c>
      <c r="E28" s="108">
        <v>0</v>
      </c>
      <c r="F28" s="108">
        <v>0</v>
      </c>
      <c r="G28" s="44">
        <v>3008</v>
      </c>
      <c r="H28" s="44">
        <v>5696</v>
      </c>
    </row>
    <row r="29" spans="1:8" ht="26.25" customHeight="1">
      <c r="A29" s="63" t="s">
        <v>18</v>
      </c>
      <c r="B29" s="42">
        <f t="shared" si="3"/>
        <v>534</v>
      </c>
      <c r="C29" s="108">
        <v>0</v>
      </c>
      <c r="D29" s="108">
        <v>0</v>
      </c>
      <c r="E29" s="108">
        <v>0</v>
      </c>
      <c r="F29" s="108">
        <v>0</v>
      </c>
      <c r="G29" s="44">
        <v>118</v>
      </c>
      <c r="H29" s="44">
        <v>416</v>
      </c>
    </row>
    <row r="30" spans="1:8" ht="25.5">
      <c r="A30" s="61" t="s">
        <v>19</v>
      </c>
      <c r="B30" s="42">
        <f t="shared" si="3"/>
        <v>1440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44">
        <v>1440</v>
      </c>
    </row>
    <row r="31" spans="1:8" ht="25.5">
      <c r="A31" s="61" t="s">
        <v>20</v>
      </c>
      <c r="B31" s="42">
        <f t="shared" si="3"/>
        <v>1813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44">
        <v>1813</v>
      </c>
    </row>
    <row r="32" spans="1:8" ht="15">
      <c r="A32" s="61" t="s">
        <v>21</v>
      </c>
      <c r="B32" s="46">
        <v>0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</row>
    <row r="33" spans="1:8" ht="15">
      <c r="A33" s="61" t="s">
        <v>22</v>
      </c>
      <c r="B33" s="42">
        <f t="shared" si="3"/>
        <v>273</v>
      </c>
      <c r="C33" s="108">
        <v>0</v>
      </c>
      <c r="D33" s="108">
        <v>0</v>
      </c>
      <c r="E33" s="44">
        <v>273</v>
      </c>
      <c r="F33" s="108">
        <v>0</v>
      </c>
      <c r="G33" s="108">
        <v>0</v>
      </c>
      <c r="H33" s="108">
        <v>0</v>
      </c>
    </row>
    <row r="34" spans="1:8" ht="15">
      <c r="A34" s="61" t="s">
        <v>23</v>
      </c>
      <c r="B34" s="46">
        <v>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</row>
    <row r="35" spans="1:8" ht="15">
      <c r="A35" s="61" t="s">
        <v>24</v>
      </c>
      <c r="B35" s="42">
        <f t="shared" si="3"/>
        <v>15</v>
      </c>
      <c r="C35" s="108">
        <v>0</v>
      </c>
      <c r="D35" s="108">
        <v>0</v>
      </c>
      <c r="E35" s="108">
        <v>0</v>
      </c>
      <c r="F35" s="44">
        <v>15</v>
      </c>
      <c r="G35" s="108">
        <v>0</v>
      </c>
      <c r="H35" s="108">
        <v>0</v>
      </c>
    </row>
    <row r="36" spans="1:8" ht="15">
      <c r="A36" s="61" t="s">
        <v>25</v>
      </c>
      <c r="B36" s="46">
        <v>0</v>
      </c>
      <c r="C36" s="133">
        <v>0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</row>
    <row r="37" spans="1:8" ht="25.5">
      <c r="A37" s="64" t="s">
        <v>27</v>
      </c>
      <c r="B37" s="42">
        <f t="shared" si="3"/>
        <v>743</v>
      </c>
      <c r="C37" s="134">
        <v>0</v>
      </c>
      <c r="D37" s="110">
        <v>6</v>
      </c>
      <c r="E37" s="108">
        <v>0</v>
      </c>
      <c r="F37" s="108">
        <v>0</v>
      </c>
      <c r="G37" s="110">
        <v>687</v>
      </c>
      <c r="H37" s="110">
        <v>50</v>
      </c>
    </row>
    <row r="38" spans="1:8" ht="15">
      <c r="A38" s="66" t="s">
        <v>28</v>
      </c>
      <c r="B38" s="47">
        <f t="shared" si="3"/>
        <v>3964</v>
      </c>
      <c r="C38" s="111">
        <v>6</v>
      </c>
      <c r="D38" s="111">
        <v>999</v>
      </c>
      <c r="E38" s="49">
        <v>109</v>
      </c>
      <c r="F38" s="111">
        <v>5</v>
      </c>
      <c r="G38" s="49">
        <v>1456</v>
      </c>
      <c r="H38" s="49">
        <v>1389</v>
      </c>
    </row>
    <row r="39" spans="1:8" ht="15">
      <c r="A39" s="62" t="s">
        <v>29</v>
      </c>
      <c r="B39" s="51">
        <f t="shared" si="3"/>
        <v>111950</v>
      </c>
      <c r="C39" s="52">
        <f aca="true" t="shared" si="4" ref="C39:H39">C14-C15+C26-C37-C38</f>
        <v>3248</v>
      </c>
      <c r="D39" s="52">
        <f t="shared" si="4"/>
        <v>20806</v>
      </c>
      <c r="E39" s="52">
        <f t="shared" si="4"/>
        <v>39480</v>
      </c>
      <c r="F39" s="52">
        <f t="shared" si="4"/>
        <v>26777</v>
      </c>
      <c r="G39" s="52">
        <f t="shared" si="4"/>
        <v>13713</v>
      </c>
      <c r="H39" s="52">
        <f t="shared" si="4"/>
        <v>7926</v>
      </c>
    </row>
    <row r="40" spans="1:8" ht="25.5">
      <c r="A40" s="62" t="s">
        <v>52</v>
      </c>
      <c r="B40" s="51">
        <f t="shared" si="3"/>
        <v>108214</v>
      </c>
      <c r="C40" s="112">
        <f aca="true" t="shared" si="5" ref="C40:H40">C39-C65</f>
        <v>3248</v>
      </c>
      <c r="D40" s="112">
        <f t="shared" si="5"/>
        <v>20806</v>
      </c>
      <c r="E40" s="112">
        <f t="shared" si="5"/>
        <v>36428</v>
      </c>
      <c r="F40" s="112">
        <f t="shared" si="5"/>
        <v>26093</v>
      </c>
      <c r="G40" s="112">
        <f t="shared" si="5"/>
        <v>13713</v>
      </c>
      <c r="H40" s="112">
        <f t="shared" si="5"/>
        <v>7926</v>
      </c>
    </row>
    <row r="41" spans="1:8" ht="15">
      <c r="A41" s="67" t="s">
        <v>30</v>
      </c>
      <c r="B41" s="23">
        <f t="shared" si="3"/>
        <v>9729</v>
      </c>
      <c r="C41" s="110">
        <f aca="true" t="shared" si="6" ref="C41:H41">SUM(C42:C53)</f>
        <v>790</v>
      </c>
      <c r="D41" s="110">
        <f t="shared" si="6"/>
        <v>2961</v>
      </c>
      <c r="E41" s="110">
        <f t="shared" si="6"/>
        <v>1537</v>
      </c>
      <c r="F41" s="110">
        <f t="shared" si="6"/>
        <v>58</v>
      </c>
      <c r="G41" s="110">
        <f t="shared" si="6"/>
        <v>2538</v>
      </c>
      <c r="H41" s="110">
        <f t="shared" si="6"/>
        <v>1845</v>
      </c>
    </row>
    <row r="42" spans="1:8" ht="15">
      <c r="A42" s="99" t="s">
        <v>70</v>
      </c>
      <c r="B42" s="42">
        <f t="shared" si="3"/>
        <v>12</v>
      </c>
      <c r="C42" s="108">
        <v>0</v>
      </c>
      <c r="D42" s="44">
        <v>2</v>
      </c>
      <c r="E42" s="108">
        <v>0</v>
      </c>
      <c r="F42" s="108">
        <v>0</v>
      </c>
      <c r="G42" s="44">
        <v>10</v>
      </c>
      <c r="H42" s="108">
        <v>0</v>
      </c>
    </row>
    <row r="43" spans="1:8" ht="25.5">
      <c r="A43" s="68" t="s">
        <v>69</v>
      </c>
      <c r="B43" s="42">
        <f t="shared" si="3"/>
        <v>445</v>
      </c>
      <c r="C43" s="108">
        <v>0</v>
      </c>
      <c r="D43" s="44">
        <v>95</v>
      </c>
      <c r="E43" s="108">
        <v>0</v>
      </c>
      <c r="F43" s="44">
        <v>1</v>
      </c>
      <c r="G43" s="44">
        <v>121</v>
      </c>
      <c r="H43" s="44">
        <v>228</v>
      </c>
    </row>
    <row r="44" spans="1:8" ht="25.5">
      <c r="A44" s="69" t="s">
        <v>31</v>
      </c>
      <c r="B44" s="42">
        <f t="shared" si="3"/>
        <v>4031</v>
      </c>
      <c r="C44" s="44">
        <v>760</v>
      </c>
      <c r="D44" s="44">
        <v>1790</v>
      </c>
      <c r="E44" s="44">
        <v>914</v>
      </c>
      <c r="F44" s="44">
        <v>1</v>
      </c>
      <c r="G44" s="44">
        <v>566</v>
      </c>
      <c r="H44" s="132">
        <v>0</v>
      </c>
    </row>
    <row r="45" spans="1:8" ht="15">
      <c r="A45" s="69" t="s">
        <v>33</v>
      </c>
      <c r="B45" s="42">
        <f t="shared" si="3"/>
        <v>119</v>
      </c>
      <c r="C45" s="101">
        <v>1</v>
      </c>
      <c r="D45" s="44">
        <v>14</v>
      </c>
      <c r="E45" s="44">
        <v>6</v>
      </c>
      <c r="F45" s="108">
        <v>0</v>
      </c>
      <c r="G45" s="44">
        <v>93</v>
      </c>
      <c r="H45" s="44">
        <v>5</v>
      </c>
    </row>
    <row r="46" spans="1:8" ht="15">
      <c r="A46" s="68" t="s">
        <v>32</v>
      </c>
      <c r="B46" s="23">
        <f t="shared" si="3"/>
        <v>46</v>
      </c>
      <c r="C46" s="108">
        <v>0</v>
      </c>
      <c r="D46" s="44">
        <v>14</v>
      </c>
      <c r="E46" s="108">
        <v>0</v>
      </c>
      <c r="F46" s="44">
        <v>1</v>
      </c>
      <c r="G46" s="44">
        <v>31</v>
      </c>
      <c r="H46" s="108">
        <v>0</v>
      </c>
    </row>
    <row r="47" spans="1:8" ht="15">
      <c r="A47" s="69" t="s">
        <v>71</v>
      </c>
      <c r="B47" s="42">
        <f t="shared" si="3"/>
        <v>231</v>
      </c>
      <c r="C47" s="108">
        <v>0</v>
      </c>
      <c r="D47" s="44">
        <v>4</v>
      </c>
      <c r="E47" s="44">
        <v>167</v>
      </c>
      <c r="F47" s="108">
        <v>0</v>
      </c>
      <c r="G47" s="44">
        <v>60</v>
      </c>
      <c r="H47" s="108">
        <v>0</v>
      </c>
    </row>
    <row r="48" spans="1:8" ht="24" customHeight="1">
      <c r="A48" s="69" t="s">
        <v>34</v>
      </c>
      <c r="B48" s="23">
        <f t="shared" si="3"/>
        <v>3728</v>
      </c>
      <c r="C48" s="44">
        <v>28</v>
      </c>
      <c r="D48" s="44">
        <v>894</v>
      </c>
      <c r="E48" s="37">
        <v>27</v>
      </c>
      <c r="F48" s="44">
        <v>44</v>
      </c>
      <c r="G48" s="44">
        <v>1192</v>
      </c>
      <c r="H48" s="44">
        <v>1543</v>
      </c>
    </row>
    <row r="49" spans="1:8" ht="27.75" customHeight="1">
      <c r="A49" s="69" t="s">
        <v>35</v>
      </c>
      <c r="B49" s="42">
        <f t="shared" si="3"/>
        <v>112</v>
      </c>
      <c r="C49" s="44">
        <v>1</v>
      </c>
      <c r="D49" s="44">
        <v>48</v>
      </c>
      <c r="E49" s="108">
        <v>0</v>
      </c>
      <c r="F49" s="108">
        <v>0</v>
      </c>
      <c r="G49" s="44">
        <v>46</v>
      </c>
      <c r="H49" s="44">
        <v>17</v>
      </c>
    </row>
    <row r="50" spans="1:8" ht="15">
      <c r="A50" s="68" t="s">
        <v>55</v>
      </c>
      <c r="B50" s="23">
        <f t="shared" si="3"/>
        <v>36</v>
      </c>
      <c r="C50" s="108">
        <v>0</v>
      </c>
      <c r="D50" s="132">
        <v>0</v>
      </c>
      <c r="E50" s="37">
        <v>5</v>
      </c>
      <c r="F50" s="44">
        <v>8</v>
      </c>
      <c r="G50" s="44">
        <v>23</v>
      </c>
      <c r="H50" s="108">
        <v>0</v>
      </c>
    </row>
    <row r="51" spans="1:8" ht="15">
      <c r="A51" s="68" t="s">
        <v>36</v>
      </c>
      <c r="B51" s="23">
        <f t="shared" si="3"/>
        <v>485</v>
      </c>
      <c r="C51" s="108">
        <v>0</v>
      </c>
      <c r="D51" s="44">
        <v>15</v>
      </c>
      <c r="E51" s="37">
        <v>410</v>
      </c>
      <c r="F51" s="108">
        <v>0</v>
      </c>
      <c r="G51" s="44">
        <v>60</v>
      </c>
      <c r="H51" s="108">
        <v>0</v>
      </c>
    </row>
    <row r="52" spans="1:8" ht="25.5">
      <c r="A52" s="68" t="s">
        <v>68</v>
      </c>
      <c r="B52" s="23">
        <f t="shared" si="3"/>
        <v>258</v>
      </c>
      <c r="C52" s="101">
        <v>0</v>
      </c>
      <c r="D52" s="44">
        <v>57</v>
      </c>
      <c r="E52" s="44">
        <v>0</v>
      </c>
      <c r="F52" s="101">
        <v>1</v>
      </c>
      <c r="G52" s="44">
        <v>151</v>
      </c>
      <c r="H52" s="44">
        <v>49</v>
      </c>
    </row>
    <row r="53" spans="1:8" ht="15">
      <c r="A53" s="68" t="s">
        <v>37</v>
      </c>
      <c r="B53" s="23">
        <f t="shared" si="3"/>
        <v>226</v>
      </c>
      <c r="C53" s="108">
        <v>0</v>
      </c>
      <c r="D53" s="44">
        <v>28</v>
      </c>
      <c r="E53" s="37">
        <v>8</v>
      </c>
      <c r="F53" s="101">
        <v>2</v>
      </c>
      <c r="G53" s="44">
        <v>185</v>
      </c>
      <c r="H53" s="44">
        <v>3</v>
      </c>
    </row>
    <row r="54" spans="1:8" ht="15">
      <c r="A54" s="70" t="s">
        <v>38</v>
      </c>
      <c r="B54" s="23">
        <f t="shared" si="3"/>
        <v>28512</v>
      </c>
      <c r="C54" s="108">
        <f aca="true" t="shared" si="7" ref="C54:H54">SUM(C55:C60)</f>
        <v>0</v>
      </c>
      <c r="D54" s="110">
        <f t="shared" si="7"/>
        <v>468</v>
      </c>
      <c r="E54" s="110">
        <f t="shared" si="7"/>
        <v>27894</v>
      </c>
      <c r="F54" s="108">
        <v>0</v>
      </c>
      <c r="G54" s="110">
        <f t="shared" si="7"/>
        <v>150</v>
      </c>
      <c r="H54" s="108">
        <f t="shared" si="7"/>
        <v>0</v>
      </c>
    </row>
    <row r="55" spans="1:8" ht="15">
      <c r="A55" s="71" t="s">
        <v>39</v>
      </c>
      <c r="B55" s="23">
        <f t="shared" si="3"/>
        <v>494</v>
      </c>
      <c r="C55" s="108">
        <v>0</v>
      </c>
      <c r="D55" s="108">
        <v>0</v>
      </c>
      <c r="E55" s="37">
        <v>494</v>
      </c>
      <c r="F55" s="108">
        <v>0</v>
      </c>
      <c r="G55" s="108">
        <v>0</v>
      </c>
      <c r="H55" s="108">
        <v>0</v>
      </c>
    </row>
    <row r="56" spans="1:8" ht="15">
      <c r="A56" s="71" t="s">
        <v>40</v>
      </c>
      <c r="B56" s="23">
        <f t="shared" si="3"/>
        <v>27498</v>
      </c>
      <c r="C56" s="108">
        <v>0</v>
      </c>
      <c r="D56" s="44">
        <v>293</v>
      </c>
      <c r="E56" s="37">
        <v>27060</v>
      </c>
      <c r="F56" s="108">
        <v>0</v>
      </c>
      <c r="G56" s="44">
        <v>145</v>
      </c>
      <c r="H56" s="108">
        <v>0</v>
      </c>
    </row>
    <row r="57" spans="1:8" ht="15">
      <c r="A57" s="71" t="s">
        <v>41</v>
      </c>
      <c r="B57" s="23">
        <f t="shared" si="3"/>
        <v>227</v>
      </c>
      <c r="C57" s="108">
        <v>0</v>
      </c>
      <c r="D57" s="108">
        <v>0</v>
      </c>
      <c r="E57" s="37">
        <v>227</v>
      </c>
      <c r="F57" s="108">
        <v>0</v>
      </c>
      <c r="G57" s="108">
        <v>0</v>
      </c>
      <c r="H57" s="108">
        <v>0</v>
      </c>
    </row>
    <row r="58" spans="1:8" ht="15">
      <c r="A58" s="71" t="s">
        <v>42</v>
      </c>
      <c r="B58" s="23">
        <f t="shared" si="3"/>
        <v>180</v>
      </c>
      <c r="C58" s="108">
        <v>0</v>
      </c>
      <c r="D58" s="44">
        <v>175</v>
      </c>
      <c r="E58" s="44" t="s">
        <v>50</v>
      </c>
      <c r="F58" s="108">
        <v>0</v>
      </c>
      <c r="G58" s="44">
        <v>5</v>
      </c>
      <c r="H58" s="108">
        <v>0</v>
      </c>
    </row>
    <row r="59" spans="1:8" ht="15">
      <c r="A59" s="61" t="s">
        <v>43</v>
      </c>
      <c r="B59" s="23">
        <f t="shared" si="3"/>
        <v>7</v>
      </c>
      <c r="C59" s="108">
        <v>0</v>
      </c>
      <c r="D59" s="108">
        <v>0</v>
      </c>
      <c r="E59" s="44">
        <v>7</v>
      </c>
      <c r="F59" s="108">
        <v>0</v>
      </c>
      <c r="G59" s="108">
        <v>0</v>
      </c>
      <c r="H59" s="108">
        <v>0</v>
      </c>
    </row>
    <row r="60" spans="1:8" ht="15">
      <c r="A60" s="61" t="s">
        <v>44</v>
      </c>
      <c r="B60" s="23">
        <f t="shared" si="3"/>
        <v>106</v>
      </c>
      <c r="C60" s="108">
        <v>0</v>
      </c>
      <c r="D60" s="108">
        <v>0</v>
      </c>
      <c r="E60" s="37">
        <v>106</v>
      </c>
      <c r="F60" s="108">
        <v>0</v>
      </c>
      <c r="G60" s="108">
        <v>0</v>
      </c>
      <c r="H60" s="108">
        <v>0</v>
      </c>
    </row>
    <row r="61" spans="1:8" ht="15">
      <c r="A61" s="65" t="s">
        <v>47</v>
      </c>
      <c r="B61" s="23">
        <f t="shared" si="3"/>
        <v>69973</v>
      </c>
      <c r="C61" s="110">
        <f aca="true" t="shared" si="8" ref="C61:H61">SUM(C62:C64)</f>
        <v>2458</v>
      </c>
      <c r="D61" s="110">
        <f t="shared" si="8"/>
        <v>17377</v>
      </c>
      <c r="E61" s="110">
        <f t="shared" si="8"/>
        <v>6997</v>
      </c>
      <c r="F61" s="110">
        <f t="shared" si="8"/>
        <v>26035</v>
      </c>
      <c r="G61" s="110">
        <f t="shared" si="8"/>
        <v>11025</v>
      </c>
      <c r="H61" s="110">
        <f t="shared" si="8"/>
        <v>6081</v>
      </c>
    </row>
    <row r="62" spans="1:8" ht="15">
      <c r="A62" s="61" t="s">
        <v>45</v>
      </c>
      <c r="B62" s="23">
        <f t="shared" si="3"/>
        <v>54127</v>
      </c>
      <c r="C62" s="44">
        <v>1788</v>
      </c>
      <c r="D62" s="44">
        <v>13645</v>
      </c>
      <c r="E62" s="37">
        <v>2296</v>
      </c>
      <c r="F62" s="44">
        <v>25594</v>
      </c>
      <c r="G62" s="44">
        <v>6233</v>
      </c>
      <c r="H62" s="44">
        <v>4571</v>
      </c>
    </row>
    <row r="63" spans="1:8" ht="25.5">
      <c r="A63" s="61" t="s">
        <v>46</v>
      </c>
      <c r="B63" s="23">
        <f t="shared" si="3"/>
        <v>10663</v>
      </c>
      <c r="C63" s="44">
        <v>618</v>
      </c>
      <c r="D63" s="44">
        <v>3599</v>
      </c>
      <c r="E63" s="37">
        <v>42</v>
      </c>
      <c r="F63" s="44">
        <v>381</v>
      </c>
      <c r="G63" s="44">
        <v>4513</v>
      </c>
      <c r="H63" s="44">
        <v>1510</v>
      </c>
    </row>
    <row r="64" spans="1:8" ht="15">
      <c r="A64" s="74" t="s">
        <v>76</v>
      </c>
      <c r="B64" s="23">
        <f t="shared" si="3"/>
        <v>5183</v>
      </c>
      <c r="C64" s="44">
        <v>52</v>
      </c>
      <c r="D64" s="44">
        <v>133</v>
      </c>
      <c r="E64" s="37">
        <v>4659</v>
      </c>
      <c r="F64" s="44">
        <v>60</v>
      </c>
      <c r="G64" s="44">
        <v>279</v>
      </c>
      <c r="H64" s="132">
        <v>0</v>
      </c>
    </row>
    <row r="65" spans="1:8" ht="38.25">
      <c r="A65" s="64" t="s">
        <v>53</v>
      </c>
      <c r="B65" s="42">
        <f t="shared" si="3"/>
        <v>3736</v>
      </c>
      <c r="C65" s="108">
        <v>0</v>
      </c>
      <c r="D65" s="108">
        <v>0</v>
      </c>
      <c r="E65" s="110">
        <v>3052</v>
      </c>
      <c r="F65" s="110">
        <v>684</v>
      </c>
      <c r="G65" s="108">
        <v>0</v>
      </c>
      <c r="H65" s="108">
        <v>0</v>
      </c>
    </row>
    <row r="66" spans="1:8" ht="15">
      <c r="A66" s="72" t="s">
        <v>72</v>
      </c>
      <c r="B66" s="54">
        <v>0</v>
      </c>
      <c r="C66" s="113">
        <v>0</v>
      </c>
      <c r="D66" s="113">
        <v>0</v>
      </c>
      <c r="E66" s="113">
        <v>0</v>
      </c>
      <c r="F66" s="113">
        <v>0</v>
      </c>
      <c r="G66" s="113">
        <v>0</v>
      </c>
      <c r="H66" s="113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49">
      <selection activeCell="C25" sqref="C25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99" t="s">
        <v>89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49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135">
        <f aca="true" t="shared" si="0" ref="B8:B13">SUM(C8:H8)</f>
        <v>973</v>
      </c>
      <c r="C8" s="136">
        <v>0</v>
      </c>
      <c r="D8" s="137">
        <v>0</v>
      </c>
      <c r="E8" s="138">
        <v>8</v>
      </c>
      <c r="F8" s="139">
        <v>953</v>
      </c>
      <c r="G8" s="139">
        <v>12</v>
      </c>
      <c r="H8" s="136">
        <v>0</v>
      </c>
    </row>
    <row r="9" spans="1:8" ht="15">
      <c r="A9" s="61" t="s">
        <v>9</v>
      </c>
      <c r="B9" s="140">
        <f t="shared" si="0"/>
        <v>399</v>
      </c>
      <c r="C9" s="141">
        <v>0</v>
      </c>
      <c r="D9" s="136">
        <v>0</v>
      </c>
      <c r="E9" s="136">
        <v>0</v>
      </c>
      <c r="F9" s="136">
        <v>0</v>
      </c>
      <c r="G9" s="142">
        <v>399</v>
      </c>
      <c r="H9" s="136">
        <v>0</v>
      </c>
    </row>
    <row r="10" spans="1:8" ht="15">
      <c r="A10" s="61" t="s">
        <v>10</v>
      </c>
      <c r="B10" s="140">
        <f t="shared" si="0"/>
        <v>2763</v>
      </c>
      <c r="C10" s="142">
        <v>114</v>
      </c>
      <c r="D10" s="142">
        <v>1240</v>
      </c>
      <c r="E10" s="143">
        <v>1386</v>
      </c>
      <c r="F10" s="142">
        <v>2</v>
      </c>
      <c r="G10" s="142">
        <v>21</v>
      </c>
      <c r="H10" s="136">
        <v>0</v>
      </c>
    </row>
    <row r="11" spans="1:8" ht="15">
      <c r="A11" s="61" t="s">
        <v>11</v>
      </c>
      <c r="B11" s="140">
        <f t="shared" si="0"/>
        <v>30</v>
      </c>
      <c r="C11" s="136">
        <v>0</v>
      </c>
      <c r="D11" s="136">
        <v>0</v>
      </c>
      <c r="E11" s="143">
        <v>28</v>
      </c>
      <c r="F11" s="142">
        <v>2</v>
      </c>
      <c r="G11" s="137">
        <v>0</v>
      </c>
      <c r="H11" s="136">
        <v>0</v>
      </c>
    </row>
    <row r="12" spans="1:8" ht="15">
      <c r="A12" s="61" t="s">
        <v>12</v>
      </c>
      <c r="B12" s="144">
        <f t="shared" si="0"/>
        <v>0</v>
      </c>
      <c r="C12" s="141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</row>
    <row r="13" spans="1:8" ht="15">
      <c r="A13" s="61" t="s">
        <v>13</v>
      </c>
      <c r="B13" s="140">
        <f t="shared" si="0"/>
        <v>-27</v>
      </c>
      <c r="C13" s="142">
        <v>-4</v>
      </c>
      <c r="D13" s="142">
        <v>6</v>
      </c>
      <c r="E13" s="143">
        <v>-17</v>
      </c>
      <c r="F13" s="142">
        <v>-12</v>
      </c>
      <c r="G13" s="136">
        <v>0</v>
      </c>
      <c r="H13" s="136">
        <v>0</v>
      </c>
    </row>
    <row r="14" spans="1:8" ht="25.5">
      <c r="A14" s="62" t="s">
        <v>14</v>
      </c>
      <c r="B14" s="145">
        <f>B8+B9+B10-B11-B12+B13</f>
        <v>4078</v>
      </c>
      <c r="C14" s="146">
        <f aca="true" t="shared" si="1" ref="C14:H14">C8+C9+C10-C11-C12+C13</f>
        <v>110</v>
      </c>
      <c r="D14" s="146">
        <f t="shared" si="1"/>
        <v>1246</v>
      </c>
      <c r="E14" s="146">
        <f t="shared" si="1"/>
        <v>1349</v>
      </c>
      <c r="F14" s="146">
        <f t="shared" si="1"/>
        <v>941</v>
      </c>
      <c r="G14" s="146">
        <f t="shared" si="1"/>
        <v>432</v>
      </c>
      <c r="H14" s="147">
        <f t="shared" si="1"/>
        <v>0</v>
      </c>
    </row>
    <row r="15" spans="1:8" ht="15">
      <c r="A15" s="73" t="s">
        <v>15</v>
      </c>
      <c r="B15" s="148">
        <f>SUM(C15:H15)</f>
        <v>552</v>
      </c>
      <c r="C15" s="134">
        <v>0</v>
      </c>
      <c r="D15" s="149">
        <f>SUM(D16:D25)</f>
        <v>502</v>
      </c>
      <c r="E15" s="149">
        <f>SUM(E16:E25)</f>
        <v>10</v>
      </c>
      <c r="F15" s="149">
        <f>SUM(F16:F25)</f>
        <v>28</v>
      </c>
      <c r="G15" s="149">
        <f>SUM(G16:G25)</f>
        <v>12</v>
      </c>
      <c r="H15" s="141">
        <v>0</v>
      </c>
    </row>
    <row r="16" spans="1:8" ht="15">
      <c r="A16" s="61" t="s">
        <v>16</v>
      </c>
      <c r="B16" s="148">
        <f aca="true" t="shared" si="2" ref="B16:B24">SUM(C16:H16)</f>
        <v>17</v>
      </c>
      <c r="C16" s="141">
        <v>0</v>
      </c>
      <c r="D16" s="141">
        <v>0</v>
      </c>
      <c r="E16" s="137">
        <v>0</v>
      </c>
      <c r="F16" s="142">
        <v>5</v>
      </c>
      <c r="G16" s="142">
        <v>12</v>
      </c>
      <c r="H16" s="141">
        <v>0</v>
      </c>
    </row>
    <row r="17" spans="1:8" ht="38.25">
      <c r="A17" s="63" t="s">
        <v>17</v>
      </c>
      <c r="B17" s="148">
        <f t="shared" si="2"/>
        <v>365</v>
      </c>
      <c r="C17" s="141">
        <v>0</v>
      </c>
      <c r="D17" s="142">
        <v>365</v>
      </c>
      <c r="E17" s="141">
        <v>0</v>
      </c>
      <c r="F17" s="141">
        <v>0</v>
      </c>
      <c r="G17" s="141">
        <v>0</v>
      </c>
      <c r="H17" s="141">
        <v>0</v>
      </c>
    </row>
    <row r="18" spans="1:8" ht="38.25">
      <c r="A18" s="63" t="s">
        <v>18</v>
      </c>
      <c r="B18" s="148">
        <f t="shared" si="2"/>
        <v>25</v>
      </c>
      <c r="C18" s="141">
        <v>0</v>
      </c>
      <c r="D18" s="142">
        <v>20</v>
      </c>
      <c r="E18" s="141">
        <v>0</v>
      </c>
      <c r="F18" s="142">
        <v>5</v>
      </c>
      <c r="G18" s="141">
        <v>0</v>
      </c>
      <c r="H18" s="141">
        <v>0</v>
      </c>
    </row>
    <row r="19" spans="1:8" ht="25.5">
      <c r="A19" s="61" t="s">
        <v>19</v>
      </c>
      <c r="B19" s="150">
        <f t="shared" si="2"/>
        <v>57</v>
      </c>
      <c r="C19" s="141">
        <v>0</v>
      </c>
      <c r="D19" s="142">
        <v>57</v>
      </c>
      <c r="E19" s="141">
        <v>0</v>
      </c>
      <c r="F19" s="142">
        <v>0</v>
      </c>
      <c r="G19" s="141">
        <v>0</v>
      </c>
      <c r="H19" s="141">
        <v>0</v>
      </c>
    </row>
    <row r="20" spans="1:8" ht="25.5">
      <c r="A20" s="61" t="s">
        <v>20</v>
      </c>
      <c r="B20" s="148">
        <f t="shared" si="2"/>
        <v>77</v>
      </c>
      <c r="C20" s="142">
        <v>0</v>
      </c>
      <c r="D20" s="142">
        <v>60</v>
      </c>
      <c r="E20" s="142">
        <v>1</v>
      </c>
      <c r="F20" s="142">
        <v>16</v>
      </c>
      <c r="G20" s="141">
        <v>0</v>
      </c>
      <c r="H20" s="141">
        <v>0</v>
      </c>
    </row>
    <row r="21" spans="1:8" ht="15">
      <c r="A21" s="61" t="s">
        <v>21</v>
      </c>
      <c r="B21" s="15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</row>
    <row r="22" spans="1:8" ht="15">
      <c r="A22" s="61" t="s">
        <v>22</v>
      </c>
      <c r="B22" s="148">
        <f t="shared" si="2"/>
        <v>9</v>
      </c>
      <c r="C22" s="141">
        <v>0</v>
      </c>
      <c r="D22" s="141">
        <v>0</v>
      </c>
      <c r="E22" s="142">
        <v>9</v>
      </c>
      <c r="F22" s="141">
        <v>0</v>
      </c>
      <c r="G22" s="141">
        <v>0</v>
      </c>
      <c r="H22" s="141">
        <v>0</v>
      </c>
    </row>
    <row r="23" spans="1:8" ht="15">
      <c r="A23" s="61" t="s">
        <v>23</v>
      </c>
      <c r="B23" s="151">
        <v>0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</row>
    <row r="24" spans="1:8" ht="15">
      <c r="A24" s="61" t="s">
        <v>24</v>
      </c>
      <c r="B24" s="148">
        <f t="shared" si="2"/>
        <v>2</v>
      </c>
      <c r="C24" s="141">
        <v>0</v>
      </c>
      <c r="D24" s="141">
        <v>0</v>
      </c>
      <c r="E24" s="141">
        <v>0</v>
      </c>
      <c r="F24" s="142">
        <v>2</v>
      </c>
      <c r="G24" s="141">
        <v>0</v>
      </c>
      <c r="H24" s="141">
        <v>0</v>
      </c>
    </row>
    <row r="25" spans="1:8" ht="15">
      <c r="A25" s="61" t="s">
        <v>25</v>
      </c>
      <c r="B25" s="15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</row>
    <row r="26" spans="1:8" ht="15">
      <c r="A26" s="64" t="s">
        <v>26</v>
      </c>
      <c r="B26" s="148">
        <f>SUM(C26:H26)</f>
        <v>450</v>
      </c>
      <c r="C26" s="141">
        <f>SUM(C28:C36)</f>
        <v>0</v>
      </c>
      <c r="D26" s="141">
        <v>0</v>
      </c>
      <c r="E26" s="152">
        <f>SUM(E27:E36)</f>
        <v>9</v>
      </c>
      <c r="F26" s="152">
        <f>SUM(F27:F36)</f>
        <v>1</v>
      </c>
      <c r="G26" s="152">
        <f>SUM(G27:G36)</f>
        <v>121</v>
      </c>
      <c r="H26" s="152">
        <f>SUM(H27:H36)</f>
        <v>319</v>
      </c>
    </row>
    <row r="27" spans="1:8" ht="15">
      <c r="A27" s="61" t="s">
        <v>16</v>
      </c>
      <c r="B27" s="148">
        <f aca="true" t="shared" si="3" ref="B27:B65">SUM(C27:H27)</f>
        <v>14</v>
      </c>
      <c r="C27" s="141">
        <v>0</v>
      </c>
      <c r="D27" s="141">
        <v>0</v>
      </c>
      <c r="E27" s="141">
        <v>0</v>
      </c>
      <c r="F27" s="141">
        <v>0</v>
      </c>
      <c r="G27" s="142">
        <v>14</v>
      </c>
      <c r="H27" s="141">
        <v>0</v>
      </c>
    </row>
    <row r="28" spans="1:8" ht="38.25">
      <c r="A28" s="63" t="s">
        <v>17</v>
      </c>
      <c r="B28" s="148">
        <f t="shared" si="3"/>
        <v>297</v>
      </c>
      <c r="C28" s="141">
        <v>0</v>
      </c>
      <c r="D28" s="141">
        <v>0</v>
      </c>
      <c r="E28" s="141">
        <v>0</v>
      </c>
      <c r="F28" s="141">
        <v>0</v>
      </c>
      <c r="G28" s="142">
        <v>103</v>
      </c>
      <c r="H28" s="142">
        <v>194</v>
      </c>
    </row>
    <row r="29" spans="1:8" ht="38.25">
      <c r="A29" s="63" t="s">
        <v>18</v>
      </c>
      <c r="B29" s="148">
        <f t="shared" si="3"/>
        <v>18</v>
      </c>
      <c r="C29" s="141">
        <v>0</v>
      </c>
      <c r="D29" s="141">
        <v>0</v>
      </c>
      <c r="E29" s="141">
        <v>0</v>
      </c>
      <c r="F29" s="141">
        <v>0</v>
      </c>
      <c r="G29" s="142">
        <v>4</v>
      </c>
      <c r="H29" s="142">
        <v>14</v>
      </c>
    </row>
    <row r="30" spans="1:8" ht="25.5">
      <c r="A30" s="61" t="s">
        <v>19</v>
      </c>
      <c r="B30" s="148">
        <f t="shared" si="3"/>
        <v>49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2">
        <v>49</v>
      </c>
    </row>
    <row r="31" spans="1:8" ht="25.5">
      <c r="A31" s="61" t="s">
        <v>20</v>
      </c>
      <c r="B31" s="148">
        <f t="shared" si="3"/>
        <v>62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2">
        <v>62</v>
      </c>
    </row>
    <row r="32" spans="1:8" ht="15">
      <c r="A32" s="61" t="s">
        <v>21</v>
      </c>
      <c r="B32" s="15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</row>
    <row r="33" spans="1:8" ht="15">
      <c r="A33" s="61" t="s">
        <v>22</v>
      </c>
      <c r="B33" s="148">
        <f t="shared" si="3"/>
        <v>9</v>
      </c>
      <c r="C33" s="141">
        <v>0</v>
      </c>
      <c r="D33" s="141">
        <v>0</v>
      </c>
      <c r="E33" s="142">
        <v>9</v>
      </c>
      <c r="F33" s="141">
        <v>0</v>
      </c>
      <c r="G33" s="141">
        <v>0</v>
      </c>
      <c r="H33" s="141">
        <v>0</v>
      </c>
    </row>
    <row r="34" spans="1:8" ht="15">
      <c r="A34" s="61" t="s">
        <v>23</v>
      </c>
      <c r="B34" s="15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</row>
    <row r="35" spans="1:8" ht="15">
      <c r="A35" s="61" t="s">
        <v>24</v>
      </c>
      <c r="B35" s="148">
        <f t="shared" si="3"/>
        <v>1</v>
      </c>
      <c r="C35" s="141">
        <v>0</v>
      </c>
      <c r="D35" s="141">
        <v>0</v>
      </c>
      <c r="E35" s="141">
        <v>0</v>
      </c>
      <c r="F35" s="141">
        <v>1</v>
      </c>
      <c r="G35" s="141">
        <v>0</v>
      </c>
      <c r="H35" s="141">
        <v>0</v>
      </c>
    </row>
    <row r="36" spans="1:8" ht="15">
      <c r="A36" s="61" t="s">
        <v>25</v>
      </c>
      <c r="B36" s="151">
        <v>0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</row>
    <row r="37" spans="1:8" ht="25.5">
      <c r="A37" s="64" t="s">
        <v>27</v>
      </c>
      <c r="B37" s="148">
        <f t="shared" si="3"/>
        <v>25</v>
      </c>
      <c r="C37" s="153">
        <v>0</v>
      </c>
      <c r="D37" s="153">
        <v>0</v>
      </c>
      <c r="E37" s="154">
        <v>0</v>
      </c>
      <c r="F37" s="154">
        <v>0</v>
      </c>
      <c r="G37" s="152">
        <v>23</v>
      </c>
      <c r="H37" s="152">
        <v>2</v>
      </c>
    </row>
    <row r="38" spans="1:8" ht="15">
      <c r="A38" s="66" t="s">
        <v>28</v>
      </c>
      <c r="B38" s="155">
        <f t="shared" si="3"/>
        <v>135</v>
      </c>
      <c r="C38" s="156">
        <v>0</v>
      </c>
      <c r="D38" s="156">
        <v>34</v>
      </c>
      <c r="E38" s="157">
        <v>4</v>
      </c>
      <c r="F38" s="156">
        <v>0</v>
      </c>
      <c r="G38" s="157">
        <v>50</v>
      </c>
      <c r="H38" s="157">
        <v>47</v>
      </c>
    </row>
    <row r="39" spans="1:8" ht="15">
      <c r="A39" s="62" t="s">
        <v>29</v>
      </c>
      <c r="B39" s="158">
        <f t="shared" si="3"/>
        <v>3816</v>
      </c>
      <c r="C39" s="146">
        <f aca="true" t="shared" si="4" ref="C39:H39">C14-C15+C26-C37-C38</f>
        <v>110</v>
      </c>
      <c r="D39" s="146">
        <f t="shared" si="4"/>
        <v>710</v>
      </c>
      <c r="E39" s="146">
        <f t="shared" si="4"/>
        <v>1344</v>
      </c>
      <c r="F39" s="146">
        <f t="shared" si="4"/>
        <v>914</v>
      </c>
      <c r="G39" s="146">
        <f t="shared" si="4"/>
        <v>468</v>
      </c>
      <c r="H39" s="146">
        <f t="shared" si="4"/>
        <v>270</v>
      </c>
    </row>
    <row r="40" spans="1:8" ht="25.5">
      <c r="A40" s="62" t="s">
        <v>52</v>
      </c>
      <c r="B40" s="158">
        <f t="shared" si="3"/>
        <v>3688</v>
      </c>
      <c r="C40" s="159">
        <f aca="true" t="shared" si="5" ref="C40:H40">C39-C65</f>
        <v>110</v>
      </c>
      <c r="D40" s="159">
        <f t="shared" si="5"/>
        <v>710</v>
      </c>
      <c r="E40" s="159">
        <f t="shared" si="5"/>
        <v>1240</v>
      </c>
      <c r="F40" s="159">
        <f t="shared" si="5"/>
        <v>890</v>
      </c>
      <c r="G40" s="159">
        <f t="shared" si="5"/>
        <v>468</v>
      </c>
      <c r="H40" s="159">
        <f t="shared" si="5"/>
        <v>270</v>
      </c>
    </row>
    <row r="41" spans="1:8" ht="15">
      <c r="A41" s="67" t="s">
        <v>30</v>
      </c>
      <c r="B41" s="140">
        <f t="shared" si="3"/>
        <v>328</v>
      </c>
      <c r="C41" s="152">
        <f aca="true" t="shared" si="6" ref="C41:H41">SUM(C42:C53)</f>
        <v>27</v>
      </c>
      <c r="D41" s="152">
        <f t="shared" si="6"/>
        <v>101</v>
      </c>
      <c r="E41" s="152">
        <f t="shared" si="6"/>
        <v>51</v>
      </c>
      <c r="F41" s="152">
        <f t="shared" si="6"/>
        <v>1</v>
      </c>
      <c r="G41" s="152">
        <f t="shared" si="6"/>
        <v>86</v>
      </c>
      <c r="H41" s="152">
        <f t="shared" si="6"/>
        <v>62</v>
      </c>
    </row>
    <row r="42" spans="1:8" ht="15">
      <c r="A42" s="99" t="s">
        <v>70</v>
      </c>
      <c r="B42" s="148">
        <f t="shared" si="3"/>
        <v>0</v>
      </c>
      <c r="C42" s="141">
        <v>0</v>
      </c>
      <c r="D42" s="137">
        <v>0</v>
      </c>
      <c r="E42" s="141">
        <v>0</v>
      </c>
      <c r="F42" s="141">
        <v>0</v>
      </c>
      <c r="G42" s="137">
        <v>0</v>
      </c>
      <c r="H42" s="141">
        <v>0</v>
      </c>
    </row>
    <row r="43" spans="1:8" ht="25.5">
      <c r="A43" s="68" t="s">
        <v>69</v>
      </c>
      <c r="B43" s="148">
        <f t="shared" si="3"/>
        <v>14</v>
      </c>
      <c r="C43" s="141">
        <v>0</v>
      </c>
      <c r="D43" s="142">
        <v>3</v>
      </c>
      <c r="E43" s="141">
        <v>0</v>
      </c>
      <c r="F43" s="137">
        <v>0</v>
      </c>
      <c r="G43" s="142">
        <v>4</v>
      </c>
      <c r="H43" s="142">
        <v>7</v>
      </c>
    </row>
    <row r="44" spans="1:8" ht="25.5">
      <c r="A44" s="69" t="s">
        <v>31</v>
      </c>
      <c r="B44" s="148">
        <f t="shared" si="3"/>
        <v>137</v>
      </c>
      <c r="C44" s="142">
        <v>26</v>
      </c>
      <c r="D44" s="142">
        <v>61</v>
      </c>
      <c r="E44" s="142">
        <v>31</v>
      </c>
      <c r="F44" s="137">
        <v>0</v>
      </c>
      <c r="G44" s="142">
        <v>19</v>
      </c>
      <c r="H44" s="137">
        <v>0</v>
      </c>
    </row>
    <row r="45" spans="1:8" ht="15">
      <c r="A45" s="69" t="s">
        <v>33</v>
      </c>
      <c r="B45" s="148">
        <f t="shared" si="3"/>
        <v>3</v>
      </c>
      <c r="C45" s="137">
        <v>0</v>
      </c>
      <c r="D45" s="137">
        <v>0</v>
      </c>
      <c r="E45" s="137">
        <v>0</v>
      </c>
      <c r="F45" s="141">
        <v>0</v>
      </c>
      <c r="G45" s="142">
        <v>3</v>
      </c>
      <c r="H45" s="137">
        <v>0</v>
      </c>
    </row>
    <row r="46" spans="1:8" ht="15">
      <c r="A46" s="68" t="s">
        <v>32</v>
      </c>
      <c r="B46" s="140">
        <f t="shared" si="3"/>
        <v>2</v>
      </c>
      <c r="C46" s="141">
        <v>0</v>
      </c>
      <c r="D46" s="142">
        <v>1</v>
      </c>
      <c r="E46" s="141">
        <v>0</v>
      </c>
      <c r="F46" s="137">
        <v>0</v>
      </c>
      <c r="G46" s="142">
        <v>1</v>
      </c>
      <c r="H46" s="141">
        <v>0</v>
      </c>
    </row>
    <row r="47" spans="1:8" ht="15">
      <c r="A47" s="69" t="s">
        <v>71</v>
      </c>
      <c r="B47" s="148">
        <f t="shared" si="3"/>
        <v>8</v>
      </c>
      <c r="C47" s="141">
        <v>0</v>
      </c>
      <c r="D47" s="137">
        <v>0</v>
      </c>
      <c r="E47" s="142">
        <v>6</v>
      </c>
      <c r="F47" s="141">
        <v>0</v>
      </c>
      <c r="G47" s="142">
        <v>2</v>
      </c>
      <c r="H47" s="141">
        <v>0</v>
      </c>
    </row>
    <row r="48" spans="1:8" ht="24" customHeight="1">
      <c r="A48" s="69" t="s">
        <v>34</v>
      </c>
      <c r="B48" s="140">
        <f t="shared" si="3"/>
        <v>128</v>
      </c>
      <c r="C48" s="142">
        <v>1</v>
      </c>
      <c r="D48" s="142">
        <v>30</v>
      </c>
      <c r="E48" s="143">
        <v>1</v>
      </c>
      <c r="F48" s="142">
        <v>1</v>
      </c>
      <c r="G48" s="142">
        <v>42</v>
      </c>
      <c r="H48" s="142">
        <v>53</v>
      </c>
    </row>
    <row r="49" spans="1:8" ht="27" customHeight="1">
      <c r="A49" s="69" t="s">
        <v>35</v>
      </c>
      <c r="B49" s="148">
        <f t="shared" si="3"/>
        <v>3</v>
      </c>
      <c r="C49" s="137">
        <v>0</v>
      </c>
      <c r="D49" s="142">
        <v>2</v>
      </c>
      <c r="E49" s="141">
        <v>0</v>
      </c>
      <c r="F49" s="141">
        <v>0</v>
      </c>
      <c r="G49" s="142">
        <v>1</v>
      </c>
      <c r="H49" s="137">
        <v>0</v>
      </c>
    </row>
    <row r="50" spans="1:8" ht="15">
      <c r="A50" s="68" t="s">
        <v>55</v>
      </c>
      <c r="B50" s="140">
        <f t="shared" si="3"/>
        <v>1</v>
      </c>
      <c r="C50" s="141">
        <v>0</v>
      </c>
      <c r="D50" s="137">
        <v>0</v>
      </c>
      <c r="E50" s="137">
        <v>0</v>
      </c>
      <c r="F50" s="137">
        <v>0</v>
      </c>
      <c r="G50" s="142">
        <v>1</v>
      </c>
      <c r="H50" s="141">
        <v>0</v>
      </c>
    </row>
    <row r="51" spans="1:8" ht="15">
      <c r="A51" s="68" t="s">
        <v>36</v>
      </c>
      <c r="B51" s="140">
        <f t="shared" si="3"/>
        <v>16</v>
      </c>
      <c r="C51" s="141">
        <v>0</v>
      </c>
      <c r="D51" s="142">
        <v>1</v>
      </c>
      <c r="E51" s="143">
        <v>13</v>
      </c>
      <c r="F51" s="141">
        <v>0</v>
      </c>
      <c r="G51" s="142">
        <v>2</v>
      </c>
      <c r="H51" s="141">
        <v>0</v>
      </c>
    </row>
    <row r="52" spans="1:8" ht="25.5">
      <c r="A52" s="68" t="s">
        <v>68</v>
      </c>
      <c r="B52" s="140">
        <f t="shared" si="3"/>
        <v>10</v>
      </c>
      <c r="C52" s="142">
        <v>0</v>
      </c>
      <c r="D52" s="142">
        <v>2</v>
      </c>
      <c r="E52" s="142">
        <v>0</v>
      </c>
      <c r="F52" s="142">
        <v>0</v>
      </c>
      <c r="G52" s="142">
        <v>6</v>
      </c>
      <c r="H52" s="142">
        <v>2</v>
      </c>
    </row>
    <row r="53" spans="1:8" ht="15">
      <c r="A53" s="68" t="s">
        <v>37</v>
      </c>
      <c r="B53" s="140">
        <f t="shared" si="3"/>
        <v>6</v>
      </c>
      <c r="C53" s="141">
        <f aca="true" t="shared" si="7" ref="C53:H54">SUM(C54:C59)</f>
        <v>0</v>
      </c>
      <c r="D53" s="142">
        <v>1</v>
      </c>
      <c r="E53" s="142">
        <v>0</v>
      </c>
      <c r="F53" s="137">
        <v>0</v>
      </c>
      <c r="G53" s="142">
        <v>5</v>
      </c>
      <c r="H53" s="137">
        <v>0</v>
      </c>
    </row>
    <row r="54" spans="1:8" ht="15">
      <c r="A54" s="70" t="s">
        <v>38</v>
      </c>
      <c r="B54" s="140">
        <f t="shared" si="3"/>
        <v>971</v>
      </c>
      <c r="C54" s="141">
        <f t="shared" si="7"/>
        <v>0</v>
      </c>
      <c r="D54" s="152">
        <f t="shared" si="7"/>
        <v>16</v>
      </c>
      <c r="E54" s="152">
        <f t="shared" si="7"/>
        <v>950</v>
      </c>
      <c r="F54" s="154">
        <v>0</v>
      </c>
      <c r="G54" s="152">
        <f t="shared" si="7"/>
        <v>5</v>
      </c>
      <c r="H54" s="141">
        <f t="shared" si="7"/>
        <v>0</v>
      </c>
    </row>
    <row r="55" spans="1:8" ht="15">
      <c r="A55" s="71" t="s">
        <v>39</v>
      </c>
      <c r="B55" s="140">
        <f t="shared" si="3"/>
        <v>17</v>
      </c>
      <c r="C55" s="141">
        <v>0</v>
      </c>
      <c r="D55" s="141">
        <v>0</v>
      </c>
      <c r="E55" s="143">
        <v>17</v>
      </c>
      <c r="F55" s="141">
        <v>0</v>
      </c>
      <c r="G55" s="141">
        <v>0</v>
      </c>
      <c r="H55" s="141">
        <v>0</v>
      </c>
    </row>
    <row r="56" spans="1:8" ht="15">
      <c r="A56" s="71" t="s">
        <v>40</v>
      </c>
      <c r="B56" s="140">
        <f t="shared" si="3"/>
        <v>938</v>
      </c>
      <c r="C56" s="141">
        <v>0</v>
      </c>
      <c r="D56" s="142">
        <v>10</v>
      </c>
      <c r="E56" s="143">
        <v>923</v>
      </c>
      <c r="F56" s="141">
        <v>0</v>
      </c>
      <c r="G56" s="142">
        <v>5</v>
      </c>
      <c r="H56" s="141">
        <v>0</v>
      </c>
    </row>
    <row r="57" spans="1:8" ht="15">
      <c r="A57" s="71" t="s">
        <v>41</v>
      </c>
      <c r="B57" s="140">
        <f t="shared" si="3"/>
        <v>7</v>
      </c>
      <c r="C57" s="141">
        <v>0</v>
      </c>
      <c r="D57" s="141">
        <v>0</v>
      </c>
      <c r="E57" s="143">
        <v>7</v>
      </c>
      <c r="F57" s="141">
        <v>0</v>
      </c>
      <c r="G57" s="141">
        <v>0</v>
      </c>
      <c r="H57" s="141">
        <v>0</v>
      </c>
    </row>
    <row r="58" spans="1:8" ht="15">
      <c r="A58" s="71" t="s">
        <v>42</v>
      </c>
      <c r="B58" s="140">
        <f t="shared" si="3"/>
        <v>6</v>
      </c>
      <c r="C58" s="141">
        <v>0</v>
      </c>
      <c r="D58" s="142">
        <v>6</v>
      </c>
      <c r="E58" s="142" t="s">
        <v>50</v>
      </c>
      <c r="F58" s="141">
        <v>0</v>
      </c>
      <c r="G58" s="137">
        <v>0</v>
      </c>
      <c r="H58" s="141">
        <v>0</v>
      </c>
    </row>
    <row r="59" spans="1:8" ht="15">
      <c r="A59" s="61" t="s">
        <v>43</v>
      </c>
      <c r="B59" s="45">
        <v>0</v>
      </c>
      <c r="C59" s="141">
        <v>0</v>
      </c>
      <c r="D59" s="141">
        <v>0</v>
      </c>
      <c r="E59" s="137">
        <v>0</v>
      </c>
      <c r="F59" s="141">
        <v>0</v>
      </c>
      <c r="G59" s="141">
        <v>0</v>
      </c>
      <c r="H59" s="141">
        <v>0</v>
      </c>
    </row>
    <row r="60" spans="1:8" ht="15">
      <c r="A60" s="61" t="s">
        <v>44</v>
      </c>
      <c r="B60" s="140">
        <f t="shared" si="3"/>
        <v>3</v>
      </c>
      <c r="C60" s="141">
        <v>0</v>
      </c>
      <c r="D60" s="141">
        <v>0</v>
      </c>
      <c r="E60" s="143">
        <v>3</v>
      </c>
      <c r="F60" s="141">
        <v>0</v>
      </c>
      <c r="G60" s="141">
        <v>0</v>
      </c>
      <c r="H60" s="141">
        <v>0</v>
      </c>
    </row>
    <row r="61" spans="1:8" ht="15">
      <c r="A61" s="65" t="s">
        <v>47</v>
      </c>
      <c r="B61" s="140">
        <f t="shared" si="3"/>
        <v>2389</v>
      </c>
      <c r="C61" s="152">
        <f aca="true" t="shared" si="8" ref="C61:H61">SUM(C62:C64)</f>
        <v>83</v>
      </c>
      <c r="D61" s="152">
        <f t="shared" si="8"/>
        <v>593</v>
      </c>
      <c r="E61" s="152">
        <f t="shared" si="8"/>
        <v>239</v>
      </c>
      <c r="F61" s="152">
        <f t="shared" si="8"/>
        <v>889</v>
      </c>
      <c r="G61" s="152">
        <f t="shared" si="8"/>
        <v>377</v>
      </c>
      <c r="H61" s="152">
        <f t="shared" si="8"/>
        <v>208</v>
      </c>
    </row>
    <row r="62" spans="1:8" ht="15">
      <c r="A62" s="61" t="s">
        <v>45</v>
      </c>
      <c r="B62" s="140">
        <f t="shared" si="3"/>
        <v>1848</v>
      </c>
      <c r="C62" s="142">
        <v>61</v>
      </c>
      <c r="D62" s="142">
        <v>466</v>
      </c>
      <c r="E62" s="143">
        <v>78</v>
      </c>
      <c r="F62" s="142">
        <v>873</v>
      </c>
      <c r="G62" s="142">
        <v>213</v>
      </c>
      <c r="H62" s="142">
        <v>157</v>
      </c>
    </row>
    <row r="63" spans="1:8" ht="25.5">
      <c r="A63" s="61" t="s">
        <v>46</v>
      </c>
      <c r="B63" s="140">
        <f t="shared" si="3"/>
        <v>362</v>
      </c>
      <c r="C63" s="142">
        <v>20</v>
      </c>
      <c r="D63" s="142">
        <v>122</v>
      </c>
      <c r="E63" s="143">
        <v>1</v>
      </c>
      <c r="F63" s="142">
        <v>14</v>
      </c>
      <c r="G63" s="142">
        <v>154</v>
      </c>
      <c r="H63" s="142">
        <v>51</v>
      </c>
    </row>
    <row r="64" spans="1:8" ht="15">
      <c r="A64" s="74" t="s">
        <v>76</v>
      </c>
      <c r="B64" s="140">
        <f t="shared" si="3"/>
        <v>179</v>
      </c>
      <c r="C64" s="142">
        <v>2</v>
      </c>
      <c r="D64" s="142">
        <v>5</v>
      </c>
      <c r="E64" s="143">
        <v>160</v>
      </c>
      <c r="F64" s="142">
        <v>2</v>
      </c>
      <c r="G64" s="142">
        <v>10</v>
      </c>
      <c r="H64" s="137">
        <v>0</v>
      </c>
    </row>
    <row r="65" spans="1:8" ht="38.25">
      <c r="A65" s="64" t="s">
        <v>53</v>
      </c>
      <c r="B65" s="148">
        <f t="shared" si="3"/>
        <v>128</v>
      </c>
      <c r="C65" s="141">
        <v>0</v>
      </c>
      <c r="D65" s="141">
        <v>0</v>
      </c>
      <c r="E65" s="152">
        <v>104</v>
      </c>
      <c r="F65" s="152">
        <v>24</v>
      </c>
      <c r="G65" s="141">
        <v>0</v>
      </c>
      <c r="H65" s="141">
        <v>0</v>
      </c>
    </row>
    <row r="66" spans="1:8" ht="15">
      <c r="A66" s="72" t="s">
        <v>72</v>
      </c>
      <c r="B66" s="160">
        <v>0</v>
      </c>
      <c r="C66" s="161">
        <v>0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scale="9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zoomScaleNormal="130" workbookViewId="0" topLeftCell="A1">
      <selection activeCell="C25" sqref="C25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57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48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5">
        <v>27482</v>
      </c>
      <c r="C8" s="76">
        <v>0</v>
      </c>
      <c r="D8" s="77">
        <v>3</v>
      </c>
      <c r="E8" s="78">
        <v>285</v>
      </c>
      <c r="F8" s="77">
        <v>27001</v>
      </c>
      <c r="G8" s="77">
        <v>193</v>
      </c>
      <c r="H8" s="77">
        <v>0</v>
      </c>
    </row>
    <row r="9" spans="1:8" ht="15">
      <c r="A9" s="61" t="s">
        <v>9</v>
      </c>
      <c r="B9" s="10">
        <v>11879</v>
      </c>
      <c r="C9" s="11">
        <v>0</v>
      </c>
      <c r="D9" s="11">
        <v>0</v>
      </c>
      <c r="E9" s="12">
        <v>0</v>
      </c>
      <c r="F9" s="11">
        <v>0</v>
      </c>
      <c r="G9" s="11">
        <v>11879</v>
      </c>
      <c r="H9" s="11">
        <v>0</v>
      </c>
    </row>
    <row r="10" spans="1:8" ht="15">
      <c r="A10" s="61" t="s">
        <v>10</v>
      </c>
      <c r="B10" s="10">
        <v>74076</v>
      </c>
      <c r="C10" s="11">
        <v>4114</v>
      </c>
      <c r="D10" s="11">
        <v>34146</v>
      </c>
      <c r="E10" s="12">
        <v>35712</v>
      </c>
      <c r="F10" s="11">
        <v>42</v>
      </c>
      <c r="G10" s="11">
        <v>62</v>
      </c>
      <c r="H10" s="11">
        <v>0</v>
      </c>
    </row>
    <row r="11" spans="1:8" ht="15">
      <c r="A11" s="61" t="s">
        <v>11</v>
      </c>
      <c r="B11" s="10">
        <v>726</v>
      </c>
      <c r="C11" s="11">
        <v>0</v>
      </c>
      <c r="D11" s="11">
        <v>0</v>
      </c>
      <c r="E11" s="12">
        <v>627</v>
      </c>
      <c r="F11" s="11">
        <v>99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-59</v>
      </c>
      <c r="C13" s="11">
        <v>174</v>
      </c>
      <c r="D13" s="11">
        <v>48</v>
      </c>
      <c r="E13" s="12">
        <v>-602</v>
      </c>
      <c r="F13" s="11">
        <v>321</v>
      </c>
      <c r="G13" s="11">
        <v>0</v>
      </c>
      <c r="H13" s="11">
        <v>0</v>
      </c>
    </row>
    <row r="14" spans="1:8" ht="25.5">
      <c r="A14" s="62" t="s">
        <v>14</v>
      </c>
      <c r="B14" s="16">
        <v>112652</v>
      </c>
      <c r="C14" s="18">
        <v>4288</v>
      </c>
      <c r="D14" s="18">
        <v>34197</v>
      </c>
      <c r="E14" s="18">
        <v>34768</v>
      </c>
      <c r="F14" s="18">
        <v>27265</v>
      </c>
      <c r="G14" s="18">
        <v>12134</v>
      </c>
      <c r="H14" s="18">
        <v>0</v>
      </c>
    </row>
    <row r="15" spans="1:8" ht="15">
      <c r="A15" s="73" t="s">
        <v>15</v>
      </c>
      <c r="B15" s="10">
        <v>17380</v>
      </c>
      <c r="C15" s="19">
        <v>70</v>
      </c>
      <c r="D15" s="19">
        <v>15309</v>
      </c>
      <c r="E15" s="24">
        <v>946</v>
      </c>
      <c r="F15" s="19">
        <v>862</v>
      </c>
      <c r="G15" s="19">
        <v>193</v>
      </c>
      <c r="H15" s="19">
        <v>0</v>
      </c>
    </row>
    <row r="16" spans="1:8" ht="15">
      <c r="A16" s="61" t="s">
        <v>16</v>
      </c>
      <c r="B16" s="10">
        <v>214</v>
      </c>
      <c r="C16" s="11">
        <v>0</v>
      </c>
      <c r="D16" s="11">
        <v>1</v>
      </c>
      <c r="E16" s="12">
        <v>6</v>
      </c>
      <c r="F16" s="11">
        <v>14</v>
      </c>
      <c r="G16" s="11">
        <v>193</v>
      </c>
      <c r="H16" s="11">
        <v>0</v>
      </c>
    </row>
    <row r="17" spans="1:8" ht="38.25">
      <c r="A17" s="63" t="s">
        <v>17</v>
      </c>
      <c r="B17" s="10">
        <v>11286</v>
      </c>
      <c r="C17" s="11">
        <v>0</v>
      </c>
      <c r="D17" s="11">
        <v>11286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1236</v>
      </c>
      <c r="C18" s="11">
        <v>0</v>
      </c>
      <c r="D18" s="11">
        <v>587</v>
      </c>
      <c r="E18" s="12">
        <v>262</v>
      </c>
      <c r="F18" s="11">
        <v>387</v>
      </c>
      <c r="G18" s="11">
        <v>0</v>
      </c>
      <c r="H18" s="11">
        <v>0</v>
      </c>
    </row>
    <row r="19" spans="1:8" ht="25.5">
      <c r="A19" s="61" t="s">
        <v>19</v>
      </c>
      <c r="B19" s="10">
        <v>2040</v>
      </c>
      <c r="C19" s="11">
        <v>0</v>
      </c>
      <c r="D19" s="11">
        <v>2040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1872</v>
      </c>
      <c r="C20" s="11">
        <v>70</v>
      </c>
      <c r="D20" s="11">
        <v>1395</v>
      </c>
      <c r="E20" s="12">
        <v>18</v>
      </c>
      <c r="F20" s="11">
        <v>389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660</v>
      </c>
      <c r="C22" s="11">
        <v>0</v>
      </c>
      <c r="D22" s="11">
        <v>0</v>
      </c>
      <c r="E22" s="12">
        <v>660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72</v>
      </c>
      <c r="C24" s="11">
        <v>0</v>
      </c>
      <c r="D24" s="11">
        <v>0</v>
      </c>
      <c r="E24" s="12">
        <v>0</v>
      </c>
      <c r="F24" s="11">
        <v>72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14122</v>
      </c>
      <c r="C26" s="19">
        <v>0</v>
      </c>
      <c r="D26" s="19">
        <v>0</v>
      </c>
      <c r="E26" s="24">
        <v>483</v>
      </c>
      <c r="F26" s="19">
        <v>13</v>
      </c>
      <c r="G26" s="19">
        <v>3584</v>
      </c>
      <c r="H26" s="19">
        <v>10042</v>
      </c>
    </row>
    <row r="27" spans="1:8" ht="15">
      <c r="A27" s="61" t="s">
        <v>16</v>
      </c>
      <c r="B27" s="10">
        <v>199</v>
      </c>
      <c r="C27" s="11">
        <v>0</v>
      </c>
      <c r="D27" s="11">
        <v>0</v>
      </c>
      <c r="E27" s="12">
        <v>0</v>
      </c>
      <c r="F27" s="11">
        <v>0</v>
      </c>
      <c r="G27" s="11">
        <v>199</v>
      </c>
      <c r="H27" s="11">
        <v>0</v>
      </c>
    </row>
    <row r="28" spans="1:8" ht="38.25">
      <c r="A28" s="63" t="s">
        <v>17</v>
      </c>
      <c r="B28" s="10">
        <v>9039</v>
      </c>
      <c r="C28" s="11">
        <v>0</v>
      </c>
      <c r="D28" s="11">
        <v>0</v>
      </c>
      <c r="E28" s="12">
        <v>0</v>
      </c>
      <c r="F28" s="11">
        <v>0</v>
      </c>
      <c r="G28" s="20">
        <v>3046</v>
      </c>
      <c r="H28" s="20">
        <v>5993</v>
      </c>
    </row>
    <row r="29" spans="1:8" ht="38.25">
      <c r="A29" s="63" t="s">
        <v>18</v>
      </c>
      <c r="B29" s="10">
        <v>789</v>
      </c>
      <c r="C29" s="11">
        <v>0</v>
      </c>
      <c r="D29" s="11">
        <v>0</v>
      </c>
      <c r="E29" s="12">
        <v>0</v>
      </c>
      <c r="F29" s="11">
        <v>0</v>
      </c>
      <c r="G29" s="11">
        <v>140</v>
      </c>
      <c r="H29" s="11">
        <v>649</v>
      </c>
    </row>
    <row r="30" spans="1:8" ht="25.5">
      <c r="A30" s="61" t="s">
        <v>19</v>
      </c>
      <c r="B30" s="10">
        <v>1805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1805</v>
      </c>
    </row>
    <row r="31" spans="1:8" ht="25.5">
      <c r="A31" s="61" t="s">
        <v>20</v>
      </c>
      <c r="B31" s="10">
        <v>1595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1595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483</v>
      </c>
      <c r="C33" s="11">
        <v>0</v>
      </c>
      <c r="D33" s="11">
        <v>0</v>
      </c>
      <c r="E33" s="12">
        <v>483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13</v>
      </c>
      <c r="C35" s="11">
        <v>0</v>
      </c>
      <c r="D35" s="11">
        <v>0</v>
      </c>
      <c r="E35" s="12">
        <v>0</v>
      </c>
      <c r="F35" s="11">
        <v>13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721</v>
      </c>
      <c r="C37" s="19">
        <v>0</v>
      </c>
      <c r="D37" s="11">
        <v>0</v>
      </c>
      <c r="E37" s="24">
        <v>2</v>
      </c>
      <c r="F37" s="19">
        <v>0</v>
      </c>
      <c r="G37" s="19">
        <v>647</v>
      </c>
      <c r="H37" s="19">
        <v>72</v>
      </c>
    </row>
    <row r="38" spans="1:8" ht="15">
      <c r="A38" s="66" t="s">
        <v>28</v>
      </c>
      <c r="B38" s="25">
        <v>5531</v>
      </c>
      <c r="C38" s="17">
        <v>2</v>
      </c>
      <c r="D38" s="17">
        <v>2434</v>
      </c>
      <c r="E38" s="27">
        <v>151</v>
      </c>
      <c r="F38" s="17">
        <v>7</v>
      </c>
      <c r="G38" s="28">
        <v>1437</v>
      </c>
      <c r="H38" s="28">
        <v>1500</v>
      </c>
    </row>
    <row r="39" spans="1:8" ht="15">
      <c r="A39" s="62" t="s">
        <v>29</v>
      </c>
      <c r="B39" s="16">
        <v>103142</v>
      </c>
      <c r="C39" s="18">
        <v>4216</v>
      </c>
      <c r="D39" s="18">
        <v>16454</v>
      </c>
      <c r="E39" s="18">
        <v>34152</v>
      </c>
      <c r="F39" s="18">
        <v>26409</v>
      </c>
      <c r="G39" s="18">
        <v>13441</v>
      </c>
      <c r="H39" s="18">
        <v>8470</v>
      </c>
    </row>
    <row r="40" spans="1:8" ht="25.5">
      <c r="A40" s="62" t="s">
        <v>52</v>
      </c>
      <c r="B40" s="16">
        <v>101231</v>
      </c>
      <c r="C40" s="18">
        <v>4216</v>
      </c>
      <c r="D40" s="18">
        <v>16454</v>
      </c>
      <c r="E40" s="18">
        <v>32602</v>
      </c>
      <c r="F40" s="18">
        <v>26048</v>
      </c>
      <c r="G40" s="18">
        <v>13441</v>
      </c>
      <c r="H40" s="18">
        <v>8470</v>
      </c>
    </row>
    <row r="41" spans="1:8" ht="15">
      <c r="A41" s="67" t="s">
        <v>30</v>
      </c>
      <c r="B41" s="10">
        <v>9043</v>
      </c>
      <c r="C41" s="19">
        <v>1705</v>
      </c>
      <c r="D41" s="19">
        <v>2506</v>
      </c>
      <c r="E41" s="24">
        <v>298</v>
      </c>
      <c r="F41" s="19">
        <v>62</v>
      </c>
      <c r="G41" s="19">
        <v>2782</v>
      </c>
      <c r="H41" s="19">
        <v>1690</v>
      </c>
    </row>
    <row r="42" spans="1:8" ht="15">
      <c r="A42" s="99" t="s">
        <v>70</v>
      </c>
      <c r="B42" s="10">
        <v>8</v>
      </c>
      <c r="C42" s="11">
        <v>0</v>
      </c>
      <c r="D42" s="11">
        <v>0</v>
      </c>
      <c r="E42" s="12">
        <v>0</v>
      </c>
      <c r="F42" s="11">
        <v>0</v>
      </c>
      <c r="G42" s="11">
        <v>8</v>
      </c>
      <c r="H42" s="11">
        <v>0</v>
      </c>
    </row>
    <row r="43" spans="1:8" ht="25.5">
      <c r="A43" s="68" t="s">
        <v>69</v>
      </c>
      <c r="B43" s="10">
        <v>214</v>
      </c>
      <c r="C43" s="11">
        <v>0</v>
      </c>
      <c r="D43" s="11">
        <v>28</v>
      </c>
      <c r="E43" s="12">
        <v>6</v>
      </c>
      <c r="F43" s="11">
        <v>4</v>
      </c>
      <c r="G43" s="11">
        <v>161</v>
      </c>
      <c r="H43" s="11">
        <v>15</v>
      </c>
    </row>
    <row r="44" spans="1:8" ht="25.5">
      <c r="A44" s="69" t="s">
        <v>31</v>
      </c>
      <c r="B44" s="10">
        <v>3715</v>
      </c>
      <c r="C44" s="11">
        <v>1648</v>
      </c>
      <c r="D44" s="11">
        <v>1469</v>
      </c>
      <c r="E44" s="12">
        <v>29</v>
      </c>
      <c r="F44" s="11">
        <v>0</v>
      </c>
      <c r="G44" s="11">
        <v>568</v>
      </c>
      <c r="H44" s="11">
        <v>1</v>
      </c>
    </row>
    <row r="45" spans="1:8" ht="15">
      <c r="A45" s="69" t="s">
        <v>33</v>
      </c>
      <c r="B45" s="10">
        <v>180</v>
      </c>
      <c r="C45" s="11">
        <v>1</v>
      </c>
      <c r="D45" s="11">
        <v>6</v>
      </c>
      <c r="E45" s="12">
        <v>2</v>
      </c>
      <c r="F45" s="11" t="s">
        <v>50</v>
      </c>
      <c r="G45" s="11">
        <v>170</v>
      </c>
      <c r="H45" s="11">
        <v>1</v>
      </c>
    </row>
    <row r="46" spans="1:8" ht="15">
      <c r="A46" s="68" t="s">
        <v>32</v>
      </c>
      <c r="B46" s="10">
        <v>3</v>
      </c>
      <c r="C46" s="11" t="s">
        <v>50</v>
      </c>
      <c r="D46" s="11" t="s">
        <v>50</v>
      </c>
      <c r="E46" s="11" t="s">
        <v>50</v>
      </c>
      <c r="F46" s="11">
        <v>1</v>
      </c>
      <c r="G46" s="11">
        <v>2</v>
      </c>
      <c r="H46" s="11" t="s">
        <v>50</v>
      </c>
    </row>
    <row r="47" spans="1:8" ht="15">
      <c r="A47" s="69" t="s">
        <v>71</v>
      </c>
      <c r="B47" s="10">
        <v>119</v>
      </c>
      <c r="C47" s="11">
        <v>0</v>
      </c>
      <c r="D47" s="11">
        <v>0</v>
      </c>
      <c r="E47" s="12">
        <v>61</v>
      </c>
      <c r="F47" s="11">
        <v>0</v>
      </c>
      <c r="G47" s="11">
        <v>58</v>
      </c>
      <c r="H47" s="11">
        <v>0</v>
      </c>
    </row>
    <row r="48" spans="1:8" ht="24" customHeight="1">
      <c r="A48" s="69" t="s">
        <v>34</v>
      </c>
      <c r="B48" s="10">
        <v>4014</v>
      </c>
      <c r="C48" s="11">
        <v>56</v>
      </c>
      <c r="D48" s="11">
        <v>869</v>
      </c>
      <c r="E48" s="12">
        <v>41</v>
      </c>
      <c r="F48" s="11">
        <v>43</v>
      </c>
      <c r="G48" s="11">
        <v>1427</v>
      </c>
      <c r="H48" s="11">
        <v>1578</v>
      </c>
    </row>
    <row r="49" spans="1:8" ht="38.25">
      <c r="A49" s="69" t="s">
        <v>35</v>
      </c>
      <c r="B49" s="10">
        <v>108</v>
      </c>
      <c r="C49" s="11">
        <v>0</v>
      </c>
      <c r="D49" s="11">
        <v>55</v>
      </c>
      <c r="E49" s="12">
        <v>0</v>
      </c>
      <c r="F49" s="11">
        <v>0</v>
      </c>
      <c r="G49" s="11">
        <v>32</v>
      </c>
      <c r="H49" s="11">
        <v>21</v>
      </c>
    </row>
    <row r="50" spans="1:8" ht="15">
      <c r="A50" s="68" t="s">
        <v>55</v>
      </c>
      <c r="B50" s="10">
        <v>54</v>
      </c>
      <c r="C50" s="11">
        <v>0</v>
      </c>
      <c r="D50" s="11">
        <v>0</v>
      </c>
      <c r="E50" s="12">
        <v>5</v>
      </c>
      <c r="F50" s="11">
        <v>13</v>
      </c>
      <c r="G50" s="11">
        <v>36</v>
      </c>
      <c r="H50" s="11">
        <v>0</v>
      </c>
    </row>
    <row r="51" spans="1:8" ht="15">
      <c r="A51" s="68" t="s">
        <v>36</v>
      </c>
      <c r="B51" s="10">
        <v>201</v>
      </c>
      <c r="C51" s="11">
        <v>0</v>
      </c>
      <c r="D51" s="11">
        <v>37</v>
      </c>
      <c r="E51" s="12">
        <v>143</v>
      </c>
      <c r="F51" s="11">
        <v>0</v>
      </c>
      <c r="G51" s="11">
        <v>20</v>
      </c>
      <c r="H51" s="11">
        <v>1</v>
      </c>
    </row>
    <row r="52" spans="1:8" ht="25.5">
      <c r="A52" s="68" t="s">
        <v>68</v>
      </c>
      <c r="B52" s="10">
        <v>232</v>
      </c>
      <c r="C52" s="11">
        <v>0</v>
      </c>
      <c r="D52" s="11">
        <v>32</v>
      </c>
      <c r="E52" s="12">
        <v>2</v>
      </c>
      <c r="F52" s="11">
        <v>1</v>
      </c>
      <c r="G52" s="11">
        <v>129</v>
      </c>
      <c r="H52" s="11">
        <v>68</v>
      </c>
    </row>
    <row r="53" spans="1:8" ht="15">
      <c r="A53" s="68" t="s">
        <v>37</v>
      </c>
      <c r="B53" s="10">
        <v>195</v>
      </c>
      <c r="C53" s="11">
        <v>0</v>
      </c>
      <c r="D53" s="11">
        <v>10</v>
      </c>
      <c r="E53" s="12">
        <v>9</v>
      </c>
      <c r="F53" s="11">
        <v>0</v>
      </c>
      <c r="G53" s="11">
        <v>171</v>
      </c>
      <c r="H53" s="11">
        <v>5</v>
      </c>
    </row>
    <row r="54" spans="1:8" ht="15">
      <c r="A54" s="70" t="s">
        <v>38</v>
      </c>
      <c r="B54" s="80">
        <v>28133</v>
      </c>
      <c r="C54" s="81">
        <v>0</v>
      </c>
      <c r="D54" s="81">
        <v>873</v>
      </c>
      <c r="E54" s="24">
        <v>27084</v>
      </c>
      <c r="F54" s="81">
        <v>0</v>
      </c>
      <c r="G54" s="81">
        <v>176</v>
      </c>
      <c r="H54" s="81">
        <v>0</v>
      </c>
    </row>
    <row r="55" spans="1:8" ht="15">
      <c r="A55" s="71" t="s">
        <v>39</v>
      </c>
      <c r="B55" s="80">
        <v>1008</v>
      </c>
      <c r="C55" s="20">
        <v>0</v>
      </c>
      <c r="D55" s="20">
        <v>0</v>
      </c>
      <c r="E55" s="12">
        <v>1008</v>
      </c>
      <c r="F55" s="20">
        <v>0</v>
      </c>
      <c r="G55" s="20">
        <v>0</v>
      </c>
      <c r="H55" s="20">
        <v>0</v>
      </c>
    </row>
    <row r="56" spans="1:8" ht="15">
      <c r="A56" s="71" t="s">
        <v>40</v>
      </c>
      <c r="B56" s="10">
        <v>26454</v>
      </c>
      <c r="C56" s="11">
        <v>0</v>
      </c>
      <c r="D56" s="11">
        <v>576</v>
      </c>
      <c r="E56" s="12">
        <v>25724</v>
      </c>
      <c r="F56" s="11">
        <v>0</v>
      </c>
      <c r="G56" s="11">
        <v>154</v>
      </c>
      <c r="H56" s="11">
        <v>0</v>
      </c>
    </row>
    <row r="57" spans="1:8" ht="15">
      <c r="A57" s="71" t="s">
        <v>41</v>
      </c>
      <c r="B57" s="10">
        <v>258</v>
      </c>
      <c r="C57" s="11">
        <v>0</v>
      </c>
      <c r="D57" s="11">
        <v>0</v>
      </c>
      <c r="E57" s="12">
        <v>258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319</v>
      </c>
      <c r="C58" s="11">
        <v>0</v>
      </c>
      <c r="D58" s="11">
        <v>297</v>
      </c>
      <c r="E58" s="12">
        <v>0</v>
      </c>
      <c r="F58" s="11">
        <v>0</v>
      </c>
      <c r="G58" s="11">
        <v>22</v>
      </c>
      <c r="H58" s="11">
        <v>0</v>
      </c>
    </row>
    <row r="59" spans="1:8" ht="15">
      <c r="A59" s="61" t="s">
        <v>43</v>
      </c>
      <c r="B59" s="10">
        <v>28</v>
      </c>
      <c r="C59" s="11">
        <v>0</v>
      </c>
      <c r="D59" s="11">
        <v>0</v>
      </c>
      <c r="E59" s="12">
        <v>28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66</v>
      </c>
      <c r="C60" s="11">
        <v>0</v>
      </c>
      <c r="D60" s="11">
        <v>0</v>
      </c>
      <c r="E60" s="12">
        <v>66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64055</v>
      </c>
      <c r="C61" s="19">
        <v>2511</v>
      </c>
      <c r="D61" s="19">
        <v>13075</v>
      </c>
      <c r="E61" s="19">
        <v>5220</v>
      </c>
      <c r="F61" s="19">
        <v>25986</v>
      </c>
      <c r="G61" s="19">
        <v>10483</v>
      </c>
      <c r="H61" s="19">
        <v>6780</v>
      </c>
    </row>
    <row r="62" spans="1:8" ht="15">
      <c r="A62" s="61" t="s">
        <v>45</v>
      </c>
      <c r="B62" s="10">
        <v>50114</v>
      </c>
      <c r="C62" s="11">
        <v>1733</v>
      </c>
      <c r="D62" s="11">
        <v>9442</v>
      </c>
      <c r="E62" s="12">
        <v>2312</v>
      </c>
      <c r="F62" s="11">
        <v>25574</v>
      </c>
      <c r="G62" s="11">
        <v>6118</v>
      </c>
      <c r="H62" s="11">
        <v>4935</v>
      </c>
    </row>
    <row r="63" spans="1:8" ht="25.5">
      <c r="A63" s="61" t="s">
        <v>46</v>
      </c>
      <c r="B63" s="10">
        <v>10952</v>
      </c>
      <c r="C63" s="11">
        <v>749</v>
      </c>
      <c r="D63" s="11">
        <v>3544</v>
      </c>
      <c r="E63" s="12">
        <v>234</v>
      </c>
      <c r="F63" s="11">
        <v>383</v>
      </c>
      <c r="G63" s="11">
        <v>4198</v>
      </c>
      <c r="H63" s="11">
        <v>1844</v>
      </c>
    </row>
    <row r="64" spans="1:8" ht="15">
      <c r="A64" s="74" t="s">
        <v>76</v>
      </c>
      <c r="B64" s="10">
        <v>2989</v>
      </c>
      <c r="C64" s="11">
        <v>29</v>
      </c>
      <c r="D64" s="11">
        <v>89</v>
      </c>
      <c r="E64" s="12">
        <v>2674</v>
      </c>
      <c r="F64" s="11">
        <v>29</v>
      </c>
      <c r="G64" s="11">
        <v>167</v>
      </c>
      <c r="H64" s="11">
        <v>1</v>
      </c>
    </row>
    <row r="65" spans="1:8" ht="38.25">
      <c r="A65" s="64" t="s">
        <v>53</v>
      </c>
      <c r="B65" s="10">
        <v>1911</v>
      </c>
      <c r="C65" s="19">
        <v>0</v>
      </c>
      <c r="D65" s="11">
        <v>0</v>
      </c>
      <c r="E65" s="11">
        <v>1550</v>
      </c>
      <c r="F65" s="11">
        <v>361</v>
      </c>
      <c r="G65" s="11">
        <v>0</v>
      </c>
      <c r="H65" s="11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79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3:I59"/>
  <sheetViews>
    <sheetView tabSelected="1" view="pageLayout" workbookViewId="0" topLeftCell="A28">
      <selection activeCell="C25" sqref="C25"/>
    </sheetView>
  </sheetViews>
  <sheetFormatPr defaultColWidth="9.140625" defaultRowHeight="15"/>
  <cols>
    <col min="1" max="9" width="9.140625" style="162" customWidth="1"/>
  </cols>
  <sheetData>
    <row r="3" spans="1:8" ht="15.75">
      <c r="A3" s="125" t="s">
        <v>108</v>
      </c>
      <c r="B3" s="125"/>
      <c r="C3" s="131"/>
      <c r="D3" s="131"/>
      <c r="E3" s="131"/>
      <c r="F3" s="131"/>
      <c r="G3" s="131"/>
      <c r="H3" s="131"/>
    </row>
    <row r="4" spans="1:8" ht="15.75">
      <c r="A4" s="175" t="s">
        <v>107</v>
      </c>
      <c r="B4" s="125"/>
      <c r="C4" s="131"/>
      <c r="D4" s="131"/>
      <c r="E4" s="131"/>
      <c r="F4" s="131"/>
      <c r="G4" s="131"/>
      <c r="H4" s="131"/>
    </row>
    <row r="5" spans="1:8" ht="15.75">
      <c r="A5" s="125"/>
      <c r="B5" s="125"/>
      <c r="C5" s="131"/>
      <c r="D5" s="131"/>
      <c r="E5" s="131"/>
      <c r="F5" s="131"/>
      <c r="G5" s="131"/>
      <c r="H5" s="131"/>
    </row>
    <row r="6" ht="15">
      <c r="A6" s="163"/>
    </row>
    <row r="7" ht="15">
      <c r="A7" s="164"/>
    </row>
    <row r="8" ht="15">
      <c r="A8" s="93"/>
    </row>
    <row r="12" spans="2:8" ht="15">
      <c r="B12" s="213"/>
      <c r="C12" s="215" t="s">
        <v>3</v>
      </c>
      <c r="D12" s="215" t="s">
        <v>84</v>
      </c>
      <c r="E12" s="211" t="s">
        <v>85</v>
      </c>
      <c r="F12" s="211" t="s">
        <v>92</v>
      </c>
      <c r="G12" s="211" t="s">
        <v>86</v>
      </c>
      <c r="H12" s="211" t="s">
        <v>93</v>
      </c>
    </row>
    <row r="13" spans="2:8" ht="15">
      <c r="B13" s="214"/>
      <c r="C13" s="216"/>
      <c r="D13" s="216"/>
      <c r="E13" s="212"/>
      <c r="F13" s="212"/>
      <c r="G13" s="212"/>
      <c r="H13" s="212"/>
    </row>
    <row r="14" spans="2:8" ht="15">
      <c r="B14" s="165" t="s">
        <v>90</v>
      </c>
      <c r="C14" s="166">
        <v>2.958801498127341</v>
      </c>
      <c r="D14" s="166">
        <v>18.576779026217228</v>
      </c>
      <c r="E14" s="167">
        <v>35.3183520599251</v>
      </c>
      <c r="F14" s="167">
        <v>23.89513108614232</v>
      </c>
      <c r="G14" s="167">
        <v>12.209737827715356</v>
      </c>
      <c r="H14" s="167">
        <v>7.041198501872659</v>
      </c>
    </row>
    <row r="16" spans="1:5" ht="15">
      <c r="A16" s="168"/>
      <c r="B16" s="168"/>
      <c r="C16" s="168"/>
      <c r="D16" s="168"/>
      <c r="E16" s="168"/>
    </row>
    <row r="17" spans="1:5" ht="15">
      <c r="A17" s="168"/>
      <c r="B17" s="168"/>
      <c r="C17" s="168"/>
      <c r="D17" s="168"/>
      <c r="E17" s="168"/>
    </row>
    <row r="27" spans="1:9" ht="15.75">
      <c r="A27" s="169" t="s">
        <v>94</v>
      </c>
      <c r="B27" s="169"/>
      <c r="C27" s="170"/>
      <c r="D27" s="170"/>
      <c r="E27" s="170"/>
      <c r="F27" s="170"/>
      <c r="G27" s="170"/>
      <c r="H27" s="170"/>
      <c r="I27" s="168"/>
    </row>
    <row r="28" ht="15.75">
      <c r="A28" s="177" t="s">
        <v>112</v>
      </c>
    </row>
    <row r="31" spans="2:9" ht="15" customHeight="1">
      <c r="B31" s="171"/>
      <c r="C31" s="172" t="s">
        <v>95</v>
      </c>
      <c r="D31" s="172" t="s">
        <v>96</v>
      </c>
      <c r="E31" s="173" t="s">
        <v>45</v>
      </c>
      <c r="F31" s="173" t="s">
        <v>46</v>
      </c>
      <c r="G31" s="173" t="s">
        <v>97</v>
      </c>
      <c r="H31" s="174"/>
      <c r="I31" s="174"/>
    </row>
    <row r="32" spans="2:9" ht="15" customHeight="1">
      <c r="B32" s="162" t="s">
        <v>91</v>
      </c>
      <c r="C32">
        <v>226</v>
      </c>
      <c r="D32">
        <v>681</v>
      </c>
      <c r="E32">
        <v>1296</v>
      </c>
      <c r="F32">
        <v>254</v>
      </c>
      <c r="G32">
        <v>124</v>
      </c>
      <c r="H32" s="168"/>
      <c r="I32" s="174"/>
    </row>
    <row r="33" spans="1:9" ht="15" customHeight="1">
      <c r="A33" s="168"/>
      <c r="B33" s="168"/>
      <c r="C33" s="168"/>
      <c r="D33" s="168"/>
      <c r="E33" s="168"/>
      <c r="F33" s="168"/>
      <c r="G33" s="168"/>
      <c r="H33" s="168"/>
      <c r="I33" s="174"/>
    </row>
    <row r="34" spans="1:9" ht="15" customHeight="1">
      <c r="A34" s="168"/>
      <c r="C34" s="174"/>
      <c r="D34" s="174"/>
      <c r="E34" s="174"/>
      <c r="F34" s="174"/>
      <c r="G34" s="174"/>
      <c r="H34" s="174"/>
      <c r="I34" s="174"/>
    </row>
    <row r="35" spans="1:9" ht="15" customHeight="1">
      <c r="A35" s="168"/>
      <c r="C35" s="174"/>
      <c r="D35" s="174"/>
      <c r="E35" s="174"/>
      <c r="F35" s="174"/>
      <c r="G35" s="174"/>
      <c r="H35" s="174"/>
      <c r="I35" s="174"/>
    </row>
    <row r="36" ht="15" customHeight="1">
      <c r="A36" s="168"/>
    </row>
    <row r="37" ht="15">
      <c r="A37" s="168"/>
    </row>
    <row r="38" ht="15">
      <c r="A38" s="168"/>
    </row>
    <row r="39" ht="15">
      <c r="A39" s="168"/>
    </row>
    <row r="40" ht="15">
      <c r="A40" s="168"/>
    </row>
    <row r="41" ht="15">
      <c r="A41" s="168"/>
    </row>
    <row r="42" ht="15">
      <c r="A42" s="168"/>
    </row>
    <row r="43" ht="15">
      <c r="A43" s="168"/>
    </row>
    <row r="44" ht="15">
      <c r="A44" s="168"/>
    </row>
    <row r="45" ht="15">
      <c r="A45" s="168"/>
    </row>
    <row r="46" ht="15">
      <c r="A46" s="168"/>
    </row>
    <row r="47" ht="15">
      <c r="A47" s="168"/>
    </row>
    <row r="50" spans="1:4" ht="17.25">
      <c r="A50" s="224" t="s">
        <v>113</v>
      </c>
      <c r="B50" s="225"/>
      <c r="C50" s="225"/>
      <c r="D50" s="225"/>
    </row>
    <row r="54" ht="15">
      <c r="A54" s="168"/>
    </row>
    <row r="58" ht="15">
      <c r="A58" s="171"/>
    </row>
    <row r="59" ht="15">
      <c r="A59" s="168"/>
    </row>
  </sheetData>
  <sheetProtection/>
  <mergeCells count="7">
    <mergeCell ref="H12:H13"/>
    <mergeCell ref="B12:B13"/>
    <mergeCell ref="C12:C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7"/>
  <sheetViews>
    <sheetView tabSelected="1" view="pageLayout" workbookViewId="0" topLeftCell="A37">
      <selection activeCell="C25" sqref="C25"/>
    </sheetView>
  </sheetViews>
  <sheetFormatPr defaultColWidth="9.140625" defaultRowHeight="15"/>
  <cols>
    <col min="1" max="1" width="36.421875" style="2" customWidth="1"/>
    <col min="2" max="5" width="8.421875" style="2" customWidth="1"/>
    <col min="6" max="6" width="8.421875" style="119" customWidth="1"/>
    <col min="7" max="7" width="8.421875" style="124" customWidth="1"/>
    <col min="8" max="16384" width="9.140625" style="83" customWidth="1"/>
  </cols>
  <sheetData>
    <row r="1" spans="1:6" ht="15.75">
      <c r="A1" s="219" t="s">
        <v>51</v>
      </c>
      <c r="B1" s="219"/>
      <c r="C1" s="219"/>
      <c r="D1" s="219"/>
      <c r="E1" s="219"/>
      <c r="F1" s="219"/>
    </row>
    <row r="2" spans="1:6" ht="12.75">
      <c r="A2" s="4"/>
      <c r="B2" s="5"/>
      <c r="C2" s="5"/>
      <c r="D2" s="5"/>
      <c r="E2" s="5"/>
      <c r="F2" s="116"/>
    </row>
    <row r="3" spans="1:6" ht="15.75">
      <c r="A3" s="199" t="s">
        <v>77</v>
      </c>
      <c r="B3" s="200"/>
      <c r="C3" s="200"/>
      <c r="D3" s="200"/>
      <c r="E3" s="200"/>
      <c r="F3" s="200"/>
    </row>
    <row r="4" spans="1:6" ht="12.75">
      <c r="A4" s="59"/>
      <c r="B4" s="60"/>
      <c r="C4" s="60"/>
      <c r="D4" s="60"/>
      <c r="E4" s="60"/>
      <c r="F4" s="117"/>
    </row>
    <row r="5" spans="1:7" ht="12.75">
      <c r="A5" s="201" t="s">
        <v>0</v>
      </c>
      <c r="B5" s="201"/>
      <c r="C5" s="201"/>
      <c r="D5" s="201"/>
      <c r="E5" s="201"/>
      <c r="F5" s="201"/>
      <c r="G5" s="201"/>
    </row>
    <row r="6" spans="1:7" ht="15" customHeight="1">
      <c r="A6" s="203" t="s">
        <v>1</v>
      </c>
      <c r="B6" s="205">
        <v>2015</v>
      </c>
      <c r="C6" s="205">
        <v>2016</v>
      </c>
      <c r="D6" s="217">
        <v>2017</v>
      </c>
      <c r="E6" s="217">
        <v>2018</v>
      </c>
      <c r="F6" s="217">
        <v>2019</v>
      </c>
      <c r="G6" s="217">
        <v>2020</v>
      </c>
    </row>
    <row r="7" spans="1:7" ht="12.75">
      <c r="A7" s="204"/>
      <c r="B7" s="220"/>
      <c r="C7" s="221"/>
      <c r="D7" s="218"/>
      <c r="E7" s="218"/>
      <c r="F7" s="218"/>
      <c r="G7" s="218"/>
    </row>
    <row r="8" spans="1:7" ht="15" customHeight="1">
      <c r="A8" s="74" t="s">
        <v>8</v>
      </c>
      <c r="B8" s="88">
        <v>655</v>
      </c>
      <c r="C8" s="89">
        <v>709</v>
      </c>
      <c r="D8" s="89">
        <v>770</v>
      </c>
      <c r="E8" s="89">
        <v>798</v>
      </c>
      <c r="F8" s="89">
        <v>668</v>
      </c>
      <c r="G8" s="89">
        <v>682</v>
      </c>
    </row>
    <row r="9" spans="1:7" ht="15" customHeight="1">
      <c r="A9" s="61" t="s">
        <v>9</v>
      </c>
      <c r="B9" s="56">
        <v>283</v>
      </c>
      <c r="C9" s="90">
        <v>286</v>
      </c>
      <c r="D9" s="90">
        <v>195</v>
      </c>
      <c r="E9" s="90">
        <v>219</v>
      </c>
      <c r="F9" s="90">
        <v>246</v>
      </c>
      <c r="G9" s="90">
        <v>279</v>
      </c>
    </row>
    <row r="10" spans="1:7" ht="15" customHeight="1">
      <c r="A10" s="61" t="s">
        <v>10</v>
      </c>
      <c r="B10" s="56">
        <v>1766</v>
      </c>
      <c r="C10" s="90">
        <v>1818</v>
      </c>
      <c r="D10" s="90">
        <v>2012</v>
      </c>
      <c r="E10" s="90">
        <v>2109</v>
      </c>
      <c r="F10" s="90">
        <v>2031</v>
      </c>
      <c r="G10" s="90">
        <v>1935</v>
      </c>
    </row>
    <row r="11" spans="1:7" ht="15" customHeight="1">
      <c r="A11" s="61" t="s">
        <v>11</v>
      </c>
      <c r="B11" s="56">
        <v>16</v>
      </c>
      <c r="C11" s="90">
        <v>15</v>
      </c>
      <c r="D11" s="90">
        <v>34</v>
      </c>
      <c r="E11" s="90">
        <v>27</v>
      </c>
      <c r="F11" s="90">
        <v>9</v>
      </c>
      <c r="G11" s="90">
        <v>21</v>
      </c>
    </row>
    <row r="12" spans="1:7" ht="15" customHeight="1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5" customHeight="1">
      <c r="A13" s="61" t="s">
        <v>13</v>
      </c>
      <c r="B13" s="56">
        <v>-2</v>
      </c>
      <c r="C13" s="91">
        <v>-2</v>
      </c>
      <c r="D13" s="91">
        <v>4</v>
      </c>
      <c r="E13" s="91">
        <v>12</v>
      </c>
      <c r="F13" s="178">
        <v>0</v>
      </c>
      <c r="G13" s="178">
        <v>-18</v>
      </c>
    </row>
    <row r="14" spans="1:7" s="122" customFormat="1" ht="15" customHeight="1">
      <c r="A14" s="121" t="s">
        <v>14</v>
      </c>
      <c r="B14" s="92">
        <v>2686</v>
      </c>
      <c r="C14" s="93">
        <v>2796</v>
      </c>
      <c r="D14" s="93">
        <v>2939</v>
      </c>
      <c r="E14" s="93">
        <v>3087</v>
      </c>
      <c r="F14" s="93">
        <v>2936</v>
      </c>
      <c r="G14" s="93">
        <v>2857</v>
      </c>
    </row>
    <row r="15" spans="1:7" s="122" customFormat="1" ht="15" customHeight="1">
      <c r="A15" s="123" t="s">
        <v>15</v>
      </c>
      <c r="B15" s="85">
        <v>415</v>
      </c>
      <c r="C15" s="179">
        <v>424</v>
      </c>
      <c r="D15" s="179">
        <v>411</v>
      </c>
      <c r="E15" s="179">
        <v>430</v>
      </c>
      <c r="F15" s="179">
        <v>389</v>
      </c>
      <c r="G15" s="179">
        <v>388</v>
      </c>
    </row>
    <row r="16" spans="1:7" ht="15" customHeight="1">
      <c r="A16" s="61" t="s">
        <v>16</v>
      </c>
      <c r="B16" s="56">
        <v>4</v>
      </c>
      <c r="C16" s="90">
        <v>4</v>
      </c>
      <c r="D16" s="90">
        <v>7</v>
      </c>
      <c r="E16" s="90">
        <v>10</v>
      </c>
      <c r="F16" s="90">
        <v>13</v>
      </c>
      <c r="G16" s="90">
        <v>12</v>
      </c>
    </row>
    <row r="17" spans="1:7" ht="25.5">
      <c r="A17" s="63" t="s">
        <v>17</v>
      </c>
      <c r="B17" s="56">
        <v>279</v>
      </c>
      <c r="C17" s="90">
        <v>279</v>
      </c>
      <c r="D17" s="90">
        <v>260</v>
      </c>
      <c r="E17" s="90">
        <v>285</v>
      </c>
      <c r="F17" s="90">
        <v>257</v>
      </c>
      <c r="G17" s="90">
        <v>256</v>
      </c>
    </row>
    <row r="18" spans="1:7" ht="25.5">
      <c r="A18" s="63" t="s">
        <v>18</v>
      </c>
      <c r="B18" s="56">
        <v>31</v>
      </c>
      <c r="C18" s="90">
        <v>32</v>
      </c>
      <c r="D18" s="90">
        <v>29</v>
      </c>
      <c r="E18" s="90">
        <v>28</v>
      </c>
      <c r="F18" s="90">
        <v>22</v>
      </c>
      <c r="G18" s="90">
        <v>17</v>
      </c>
    </row>
    <row r="19" spans="1:7" ht="25.5">
      <c r="A19" s="61" t="s">
        <v>19</v>
      </c>
      <c r="B19" s="56">
        <v>39</v>
      </c>
      <c r="C19" s="90">
        <v>44</v>
      </c>
      <c r="D19" s="90">
        <v>50</v>
      </c>
      <c r="E19" s="90">
        <v>41</v>
      </c>
      <c r="F19" s="90">
        <v>35</v>
      </c>
      <c r="G19" s="90">
        <v>40</v>
      </c>
    </row>
    <row r="20" spans="1:7" ht="25.5">
      <c r="A20" s="61" t="s">
        <v>20</v>
      </c>
      <c r="B20" s="56">
        <v>44</v>
      </c>
      <c r="C20" s="90">
        <v>46</v>
      </c>
      <c r="D20" s="90">
        <v>49</v>
      </c>
      <c r="E20" s="90">
        <v>53</v>
      </c>
      <c r="F20" s="90">
        <v>55</v>
      </c>
      <c r="G20" s="90">
        <v>54</v>
      </c>
    </row>
    <row r="21" spans="1:7" ht="15" customHeight="1">
      <c r="A21" s="61" t="s">
        <v>21</v>
      </c>
      <c r="B21" s="56">
        <v>0</v>
      </c>
      <c r="C21" s="14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ht="15" customHeight="1">
      <c r="A22" s="61" t="s">
        <v>22</v>
      </c>
      <c r="B22" s="56">
        <v>16</v>
      </c>
      <c r="C22" s="90">
        <v>18</v>
      </c>
      <c r="D22" s="90">
        <v>14</v>
      </c>
      <c r="E22" s="90">
        <v>12</v>
      </c>
      <c r="F22" s="90">
        <v>5</v>
      </c>
      <c r="G22" s="90">
        <v>7</v>
      </c>
    </row>
    <row r="23" spans="1:7" ht="15" customHeight="1">
      <c r="A23" s="61" t="s">
        <v>23</v>
      </c>
      <c r="B23" s="56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5" customHeight="1">
      <c r="A24" s="61" t="s">
        <v>24</v>
      </c>
      <c r="B24" s="56">
        <v>2</v>
      </c>
      <c r="C24" s="90">
        <v>1</v>
      </c>
      <c r="D24" s="90">
        <v>2</v>
      </c>
      <c r="E24" s="90">
        <v>1</v>
      </c>
      <c r="F24" s="90">
        <v>2</v>
      </c>
      <c r="G24" s="90">
        <v>2</v>
      </c>
    </row>
    <row r="25" spans="1:7" ht="15" customHeight="1">
      <c r="A25" s="61" t="s">
        <v>25</v>
      </c>
      <c r="B25" s="56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16" ht="15" customHeight="1">
      <c r="A26" s="64" t="s">
        <v>26</v>
      </c>
      <c r="B26" s="85">
        <v>331</v>
      </c>
      <c r="C26" s="93">
        <v>346</v>
      </c>
      <c r="D26" s="93">
        <v>336</v>
      </c>
      <c r="E26" s="93">
        <v>345</v>
      </c>
      <c r="F26" s="93">
        <v>315</v>
      </c>
      <c r="G26" s="93">
        <v>315</v>
      </c>
      <c r="H26" s="94"/>
      <c r="I26" s="94"/>
      <c r="J26" s="94"/>
      <c r="K26" s="94"/>
      <c r="L26" s="94"/>
      <c r="M26" s="94"/>
      <c r="N26" s="94"/>
      <c r="O26" s="94"/>
      <c r="P26" s="94"/>
    </row>
    <row r="27" spans="1:7" ht="15" customHeight="1">
      <c r="A27" s="61" t="s">
        <v>16</v>
      </c>
      <c r="B27" s="56">
        <v>5</v>
      </c>
      <c r="C27" s="90">
        <v>4</v>
      </c>
      <c r="D27" s="90">
        <v>5</v>
      </c>
      <c r="E27" s="90">
        <v>7</v>
      </c>
      <c r="F27" s="90">
        <v>11</v>
      </c>
      <c r="G27" s="90">
        <v>10</v>
      </c>
    </row>
    <row r="28" spans="1:7" ht="25.5">
      <c r="A28" s="63" t="s">
        <v>17</v>
      </c>
      <c r="B28" s="97">
        <v>216</v>
      </c>
      <c r="C28" s="90">
        <v>217</v>
      </c>
      <c r="D28" s="90">
        <v>213</v>
      </c>
      <c r="E28" s="90">
        <v>224</v>
      </c>
      <c r="F28" s="90">
        <v>204</v>
      </c>
      <c r="G28" s="90">
        <v>208</v>
      </c>
    </row>
    <row r="29" spans="1:7" ht="25.5">
      <c r="A29" s="63" t="s">
        <v>18</v>
      </c>
      <c r="B29" s="56">
        <v>18</v>
      </c>
      <c r="C29" s="90">
        <v>22</v>
      </c>
      <c r="D29" s="90">
        <v>24</v>
      </c>
      <c r="E29" s="90">
        <v>21</v>
      </c>
      <c r="F29" s="90">
        <v>16</v>
      </c>
      <c r="G29" s="90">
        <v>13</v>
      </c>
    </row>
    <row r="30" spans="1:7" ht="25.5">
      <c r="A30" s="61" t="s">
        <v>19</v>
      </c>
      <c r="B30" s="56">
        <v>43</v>
      </c>
      <c r="C30" s="90">
        <v>47</v>
      </c>
      <c r="D30" s="90">
        <v>42</v>
      </c>
      <c r="E30" s="90">
        <v>43</v>
      </c>
      <c r="F30" s="90">
        <v>36</v>
      </c>
      <c r="G30" s="90">
        <v>34</v>
      </c>
    </row>
    <row r="31" spans="1:7" ht="25.5">
      <c r="A31" s="61" t="s">
        <v>20</v>
      </c>
      <c r="B31" s="56">
        <v>38</v>
      </c>
      <c r="C31" s="90">
        <v>41</v>
      </c>
      <c r="D31" s="90">
        <v>38</v>
      </c>
      <c r="E31" s="90">
        <v>42</v>
      </c>
      <c r="F31" s="90">
        <v>44</v>
      </c>
      <c r="G31" s="90">
        <v>43</v>
      </c>
    </row>
    <row r="32" spans="1:7" ht="15" customHeight="1">
      <c r="A32" s="61" t="s">
        <v>21</v>
      </c>
      <c r="B32" s="56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ht="15" customHeight="1">
      <c r="A33" s="61" t="s">
        <v>22</v>
      </c>
      <c r="B33" s="56">
        <v>11</v>
      </c>
      <c r="C33" s="90">
        <v>15</v>
      </c>
      <c r="D33" s="90">
        <v>14</v>
      </c>
      <c r="E33" s="90">
        <v>8</v>
      </c>
      <c r="F33" s="90">
        <v>4</v>
      </c>
      <c r="G33" s="90">
        <v>7</v>
      </c>
    </row>
    <row r="34" spans="1:7" ht="15" customHeight="1">
      <c r="A34" s="61" t="s">
        <v>23</v>
      </c>
      <c r="B34" s="56">
        <v>0</v>
      </c>
      <c r="C34" s="11">
        <v>0</v>
      </c>
      <c r="D34" s="11">
        <v>0</v>
      </c>
      <c r="E34" s="11">
        <v>0</v>
      </c>
      <c r="F34" s="90">
        <v>0</v>
      </c>
      <c r="G34" s="90">
        <v>0</v>
      </c>
    </row>
    <row r="35" spans="1:7" ht="15" customHeight="1">
      <c r="A35" s="61" t="s">
        <v>24</v>
      </c>
      <c r="B35" s="98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</row>
    <row r="36" spans="1:7" ht="15" customHeight="1">
      <c r="A36" s="61" t="s">
        <v>25</v>
      </c>
      <c r="B36" s="56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15" customHeight="1">
      <c r="A37" s="64" t="s">
        <v>27</v>
      </c>
      <c r="B37" s="85">
        <v>18</v>
      </c>
      <c r="C37" s="93">
        <v>19</v>
      </c>
      <c r="D37" s="93">
        <v>17</v>
      </c>
      <c r="E37" s="93">
        <v>16</v>
      </c>
      <c r="F37" s="93">
        <v>19</v>
      </c>
      <c r="G37" s="93">
        <v>18</v>
      </c>
    </row>
    <row r="38" spans="1:7" ht="15" customHeight="1">
      <c r="A38" s="66" t="s">
        <v>28</v>
      </c>
      <c r="B38" s="25">
        <v>129</v>
      </c>
      <c r="C38" s="28">
        <v>128</v>
      </c>
      <c r="D38" s="28">
        <v>128</v>
      </c>
      <c r="E38" s="28">
        <v>124</v>
      </c>
      <c r="F38" s="28">
        <v>104</v>
      </c>
      <c r="G38" s="28">
        <v>96</v>
      </c>
    </row>
    <row r="39" spans="1:7" ht="15" customHeight="1">
      <c r="A39" s="62" t="s">
        <v>29</v>
      </c>
      <c r="B39" s="16">
        <v>2455</v>
      </c>
      <c r="C39" s="29">
        <v>2571</v>
      </c>
      <c r="D39" s="29">
        <v>2719</v>
      </c>
      <c r="E39" s="29">
        <v>2862</v>
      </c>
      <c r="F39" s="29">
        <v>2739</v>
      </c>
      <c r="G39" s="29">
        <v>2670</v>
      </c>
    </row>
    <row r="40" spans="1:7" ht="25.5">
      <c r="A40" s="62" t="s">
        <v>52</v>
      </c>
      <c r="B40" s="16">
        <v>2410</v>
      </c>
      <c r="C40" s="29">
        <v>2525</v>
      </c>
      <c r="D40" s="29">
        <v>2671</v>
      </c>
      <c r="E40" s="29">
        <v>2786</v>
      </c>
      <c r="F40" s="29">
        <v>2672</v>
      </c>
      <c r="G40" s="29">
        <v>2581</v>
      </c>
    </row>
    <row r="41" spans="1:7" ht="15" customHeight="1">
      <c r="A41" s="67" t="s">
        <v>30</v>
      </c>
      <c r="B41" s="85">
        <v>209</v>
      </c>
      <c r="C41" s="93">
        <v>203</v>
      </c>
      <c r="D41" s="93">
        <v>218</v>
      </c>
      <c r="E41" s="93">
        <v>251</v>
      </c>
      <c r="F41" s="93">
        <v>234</v>
      </c>
      <c r="G41" s="93">
        <v>226</v>
      </c>
    </row>
    <row r="42" spans="1:7" ht="15" customHeight="1">
      <c r="A42" s="99" t="s">
        <v>70</v>
      </c>
      <c r="B42" s="98">
        <v>0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</row>
    <row r="43" spans="1:7" ht="15" customHeight="1">
      <c r="A43" s="68" t="s">
        <v>69</v>
      </c>
      <c r="B43" s="56">
        <v>5</v>
      </c>
      <c r="C43" s="90">
        <v>5</v>
      </c>
      <c r="D43" s="90">
        <v>6</v>
      </c>
      <c r="E43" s="90">
        <v>6</v>
      </c>
      <c r="F43" s="90">
        <v>8</v>
      </c>
      <c r="G43" s="90">
        <v>10</v>
      </c>
    </row>
    <row r="44" spans="1:7" ht="15" customHeight="1">
      <c r="A44" s="69" t="s">
        <v>31</v>
      </c>
      <c r="B44" s="56">
        <v>88</v>
      </c>
      <c r="C44" s="90">
        <v>69</v>
      </c>
      <c r="D44" s="90">
        <v>83</v>
      </c>
      <c r="E44" s="90">
        <v>102</v>
      </c>
      <c r="F44" s="90">
        <v>99</v>
      </c>
      <c r="G44" s="90">
        <v>96</v>
      </c>
    </row>
    <row r="45" spans="1:7" ht="15" customHeight="1">
      <c r="A45" s="69" t="s">
        <v>33</v>
      </c>
      <c r="B45" s="56">
        <v>4</v>
      </c>
      <c r="C45" s="90">
        <v>4</v>
      </c>
      <c r="D45" s="90">
        <v>4</v>
      </c>
      <c r="E45" s="90">
        <v>5</v>
      </c>
      <c r="F45" s="90">
        <v>3</v>
      </c>
      <c r="G45" s="90">
        <v>2</v>
      </c>
    </row>
    <row r="46" spans="1:7" ht="15" customHeight="1">
      <c r="A46" s="68" t="s">
        <v>32</v>
      </c>
      <c r="B46" s="98">
        <v>0</v>
      </c>
      <c r="C46" s="95">
        <v>0</v>
      </c>
      <c r="D46" s="11">
        <v>0</v>
      </c>
      <c r="E46" s="11">
        <v>1</v>
      </c>
      <c r="F46" s="11">
        <v>1</v>
      </c>
      <c r="G46" s="11">
        <v>1</v>
      </c>
    </row>
    <row r="47" spans="1:7" ht="12.75">
      <c r="A47" s="69" t="s">
        <v>71</v>
      </c>
      <c r="B47" s="56">
        <v>2</v>
      </c>
      <c r="C47" s="90">
        <v>2</v>
      </c>
      <c r="D47" s="90">
        <v>2</v>
      </c>
      <c r="E47" s="90">
        <v>5</v>
      </c>
      <c r="F47" s="90">
        <v>4</v>
      </c>
      <c r="G47" s="90">
        <v>5</v>
      </c>
    </row>
    <row r="48" spans="1:7" ht="25.5">
      <c r="A48" s="69" t="s">
        <v>34</v>
      </c>
      <c r="B48" s="56">
        <v>94</v>
      </c>
      <c r="C48" s="90">
        <v>103</v>
      </c>
      <c r="D48" s="90">
        <v>103</v>
      </c>
      <c r="E48" s="90">
        <v>107</v>
      </c>
      <c r="F48" s="90">
        <v>97</v>
      </c>
      <c r="G48" s="90">
        <v>88</v>
      </c>
    </row>
    <row r="49" spans="1:7" ht="25.5">
      <c r="A49" s="69" t="s">
        <v>35</v>
      </c>
      <c r="B49" s="56">
        <v>1</v>
      </c>
      <c r="C49" s="90">
        <v>1</v>
      </c>
      <c r="D49" s="90">
        <v>2</v>
      </c>
      <c r="E49" s="90">
        <v>2</v>
      </c>
      <c r="F49" s="90">
        <v>2</v>
      </c>
      <c r="G49" s="90">
        <v>2</v>
      </c>
    </row>
    <row r="50" spans="1:7" ht="15" customHeight="1">
      <c r="A50" s="68" t="s">
        <v>55</v>
      </c>
      <c r="B50" s="56">
        <v>1</v>
      </c>
      <c r="C50" s="90">
        <v>2</v>
      </c>
      <c r="D50" s="90">
        <v>1</v>
      </c>
      <c r="E50" s="90">
        <v>1</v>
      </c>
      <c r="F50" s="90">
        <v>1</v>
      </c>
      <c r="G50" s="90">
        <v>1</v>
      </c>
    </row>
    <row r="51" spans="1:7" ht="15" customHeight="1">
      <c r="A51" s="68" t="s">
        <v>36</v>
      </c>
      <c r="B51" s="56">
        <v>4</v>
      </c>
      <c r="C51" s="90">
        <v>5</v>
      </c>
      <c r="D51" s="90">
        <v>6</v>
      </c>
      <c r="E51" s="90">
        <v>9</v>
      </c>
      <c r="F51" s="90">
        <v>8</v>
      </c>
      <c r="G51" s="90">
        <v>11</v>
      </c>
    </row>
    <row r="52" spans="1:7" ht="15" customHeight="1">
      <c r="A52" s="68" t="s">
        <v>68</v>
      </c>
      <c r="B52" s="56">
        <v>6</v>
      </c>
      <c r="C52" s="90">
        <v>7</v>
      </c>
      <c r="D52" s="90">
        <v>7</v>
      </c>
      <c r="E52" s="90">
        <v>8</v>
      </c>
      <c r="F52" s="90">
        <v>7</v>
      </c>
      <c r="G52" s="90">
        <v>6</v>
      </c>
    </row>
    <row r="53" spans="1:7" ht="15" customHeight="1">
      <c r="A53" s="68" t="s">
        <v>37</v>
      </c>
      <c r="B53" s="56">
        <v>4</v>
      </c>
      <c r="C53" s="90">
        <v>5</v>
      </c>
      <c r="D53" s="90">
        <v>4</v>
      </c>
      <c r="E53" s="90">
        <v>5</v>
      </c>
      <c r="F53" s="90">
        <v>4</v>
      </c>
      <c r="G53" s="90">
        <v>4</v>
      </c>
    </row>
    <row r="54" spans="1:7" ht="15" customHeight="1">
      <c r="A54" s="70" t="s">
        <v>38</v>
      </c>
      <c r="B54" s="85">
        <v>662</v>
      </c>
      <c r="C54" s="93">
        <v>717</v>
      </c>
      <c r="D54" s="93">
        <v>734</v>
      </c>
      <c r="E54" s="93">
        <v>758</v>
      </c>
      <c r="F54" s="93">
        <v>769</v>
      </c>
      <c r="G54" s="93">
        <v>681</v>
      </c>
    </row>
    <row r="55" spans="1:7" ht="15" customHeight="1">
      <c r="A55" s="71" t="s">
        <v>39</v>
      </c>
      <c r="B55" s="56">
        <v>25</v>
      </c>
      <c r="C55" s="90">
        <v>33</v>
      </c>
      <c r="D55" s="90">
        <v>47</v>
      </c>
      <c r="E55" s="90">
        <v>55</v>
      </c>
      <c r="F55" s="90">
        <v>49</v>
      </c>
      <c r="G55" s="90">
        <v>12</v>
      </c>
    </row>
    <row r="56" spans="1:7" ht="15" customHeight="1">
      <c r="A56" s="71" t="s">
        <v>40</v>
      </c>
      <c r="B56" s="56">
        <v>621</v>
      </c>
      <c r="C56" s="90">
        <v>661</v>
      </c>
      <c r="D56" s="90">
        <v>665</v>
      </c>
      <c r="E56" s="90">
        <v>688</v>
      </c>
      <c r="F56" s="90">
        <v>705</v>
      </c>
      <c r="G56" s="90">
        <v>658</v>
      </c>
    </row>
    <row r="57" spans="1:7" ht="15" customHeight="1">
      <c r="A57" s="71" t="s">
        <v>41</v>
      </c>
      <c r="B57" s="56">
        <v>6</v>
      </c>
      <c r="C57" s="90">
        <v>13</v>
      </c>
      <c r="D57" s="90">
        <v>10</v>
      </c>
      <c r="E57" s="90">
        <v>6</v>
      </c>
      <c r="F57" s="90">
        <v>7</v>
      </c>
      <c r="G57" s="90">
        <v>5</v>
      </c>
    </row>
    <row r="58" spans="1:7" ht="15" customHeight="1">
      <c r="A58" s="71" t="s">
        <v>42</v>
      </c>
      <c r="B58" s="56">
        <v>8</v>
      </c>
      <c r="C58" s="90">
        <v>8</v>
      </c>
      <c r="D58" s="90">
        <v>10</v>
      </c>
      <c r="E58" s="90">
        <v>8</v>
      </c>
      <c r="F58" s="90">
        <v>6</v>
      </c>
      <c r="G58" s="90">
        <v>4</v>
      </c>
    </row>
    <row r="59" spans="1:7" ht="15" customHeight="1">
      <c r="A59" s="61" t="s">
        <v>43</v>
      </c>
      <c r="B59" s="56">
        <v>1</v>
      </c>
      <c r="C59" s="90">
        <v>1</v>
      </c>
      <c r="D59" s="90">
        <v>1</v>
      </c>
      <c r="E59" s="95">
        <v>0</v>
      </c>
      <c r="F59" s="95">
        <v>1</v>
      </c>
      <c r="G59" s="95">
        <v>0</v>
      </c>
    </row>
    <row r="60" spans="1:7" ht="15" customHeight="1">
      <c r="A60" s="61" t="s">
        <v>44</v>
      </c>
      <c r="B60" s="56">
        <v>1</v>
      </c>
      <c r="C60" s="90">
        <v>1</v>
      </c>
      <c r="D60" s="90">
        <v>1</v>
      </c>
      <c r="E60" s="90">
        <v>1</v>
      </c>
      <c r="F60" s="90">
        <v>1</v>
      </c>
      <c r="G60" s="90">
        <v>2</v>
      </c>
    </row>
    <row r="61" spans="1:7" ht="15" customHeight="1">
      <c r="A61" s="65" t="s">
        <v>47</v>
      </c>
      <c r="B61" s="85">
        <v>1539</v>
      </c>
      <c r="C61" s="93">
        <v>1605</v>
      </c>
      <c r="D61" s="93">
        <v>1719</v>
      </c>
      <c r="E61" s="93">
        <v>1777</v>
      </c>
      <c r="F61" s="93">
        <v>1669</v>
      </c>
      <c r="G61" s="93">
        <v>1674</v>
      </c>
    </row>
    <row r="62" spans="1:7" ht="15" customHeight="1">
      <c r="A62" s="61" t="s">
        <v>45</v>
      </c>
      <c r="B62" s="56">
        <v>1205</v>
      </c>
      <c r="C62" s="90">
        <v>1257</v>
      </c>
      <c r="D62" s="90">
        <v>1346</v>
      </c>
      <c r="E62" s="90">
        <v>1385</v>
      </c>
      <c r="F62" s="90">
        <v>1274</v>
      </c>
      <c r="G62" s="90">
        <v>1296</v>
      </c>
    </row>
    <row r="63" spans="1:7" ht="15" customHeight="1">
      <c r="A63" s="61" t="s">
        <v>46</v>
      </c>
      <c r="B63" s="56">
        <v>260</v>
      </c>
      <c r="C63" s="90">
        <v>268</v>
      </c>
      <c r="D63" s="90">
        <v>266</v>
      </c>
      <c r="E63" s="90">
        <v>283</v>
      </c>
      <c r="F63" s="90">
        <v>272</v>
      </c>
      <c r="G63" s="90">
        <v>254</v>
      </c>
    </row>
    <row r="64" spans="1:7" ht="15" customHeight="1">
      <c r="A64" s="74" t="s">
        <v>76</v>
      </c>
      <c r="B64" s="56">
        <v>74</v>
      </c>
      <c r="C64" s="90">
        <v>80</v>
      </c>
      <c r="D64" s="90">
        <v>107</v>
      </c>
      <c r="E64" s="90">
        <v>109</v>
      </c>
      <c r="F64" s="90">
        <v>123</v>
      </c>
      <c r="G64" s="90">
        <v>124</v>
      </c>
    </row>
    <row r="65" spans="1:7" ht="25.5">
      <c r="A65" s="64" t="s">
        <v>53</v>
      </c>
      <c r="B65" s="85">
        <v>45</v>
      </c>
      <c r="C65" s="93">
        <v>46</v>
      </c>
      <c r="D65" s="93">
        <v>48</v>
      </c>
      <c r="E65" s="93">
        <v>76</v>
      </c>
      <c r="F65" s="93">
        <v>67</v>
      </c>
      <c r="G65" s="93">
        <v>89</v>
      </c>
    </row>
    <row r="66" spans="1:7" ht="15" customHeight="1">
      <c r="A66" s="72" t="s">
        <v>72</v>
      </c>
      <c r="B66" s="96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</row>
    <row r="67" spans="2:6" ht="12.75">
      <c r="B67" s="6"/>
      <c r="C67" s="6"/>
      <c r="D67" s="6"/>
      <c r="E67" s="6"/>
      <c r="F67" s="118"/>
    </row>
  </sheetData>
  <sheetProtection/>
  <mergeCells count="10">
    <mergeCell ref="G6:G7"/>
    <mergeCell ref="A5:G5"/>
    <mergeCell ref="A1:F1"/>
    <mergeCell ref="A3:F3"/>
    <mergeCell ref="A6:A7"/>
    <mergeCell ref="B6:B7"/>
    <mergeCell ref="D6:D7"/>
    <mergeCell ref="F6:F7"/>
    <mergeCell ref="C6:C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36.28125" style="183" customWidth="1"/>
    <col min="2" max="6" width="8.421875" style="183" customWidth="1"/>
    <col min="7" max="7" width="8.421875" style="180" customWidth="1"/>
    <col min="8" max="16384" width="9.140625" style="183" customWidth="1"/>
  </cols>
  <sheetData>
    <row r="1" spans="1:6" ht="12.75">
      <c r="A1" s="4"/>
      <c r="B1" s="182"/>
      <c r="C1" s="182"/>
      <c r="D1" s="182"/>
      <c r="E1" s="182"/>
      <c r="F1" s="182"/>
    </row>
    <row r="2" spans="1:6" ht="12.75">
      <c r="A2" s="4"/>
      <c r="B2" s="182"/>
      <c r="C2" s="182"/>
      <c r="D2" s="182"/>
      <c r="E2" s="182"/>
      <c r="F2" s="182"/>
    </row>
    <row r="3" spans="1:6" ht="15.75">
      <c r="A3" s="199" t="s">
        <v>78</v>
      </c>
      <c r="B3" s="222"/>
      <c r="C3" s="222"/>
      <c r="D3" s="222"/>
      <c r="E3" s="222"/>
      <c r="F3" s="222"/>
    </row>
    <row r="4" spans="1:6" ht="12.75">
      <c r="A4" s="59"/>
      <c r="B4" s="184"/>
      <c r="C4" s="184"/>
      <c r="D4" s="184"/>
      <c r="E4" s="184"/>
      <c r="F4" s="184"/>
    </row>
    <row r="5" spans="1:7" ht="12.75">
      <c r="A5" s="201" t="s">
        <v>48</v>
      </c>
      <c r="B5" s="201"/>
      <c r="C5" s="201"/>
      <c r="D5" s="201"/>
      <c r="E5" s="201"/>
      <c r="F5" s="201"/>
      <c r="G5" s="201"/>
    </row>
    <row r="6" spans="1:7" ht="12.75">
      <c r="A6" s="203" t="s">
        <v>1</v>
      </c>
      <c r="B6" s="205">
        <v>2015</v>
      </c>
      <c r="C6" s="205">
        <v>2016</v>
      </c>
      <c r="D6" s="217">
        <v>2017</v>
      </c>
      <c r="E6" s="217">
        <v>2018</v>
      </c>
      <c r="F6" s="217">
        <v>2019</v>
      </c>
      <c r="G6" s="217">
        <v>2020</v>
      </c>
    </row>
    <row r="7" spans="1:7" ht="12.75">
      <c r="A7" s="204"/>
      <c r="B7" s="220"/>
      <c r="C7" s="221"/>
      <c r="D7" s="218"/>
      <c r="E7" s="218"/>
      <c r="F7" s="218"/>
      <c r="G7" s="218"/>
    </row>
    <row r="8" spans="1:7" ht="12.75">
      <c r="A8" s="74" t="s">
        <v>8</v>
      </c>
      <c r="B8" s="88">
        <v>27482</v>
      </c>
      <c r="C8" s="8">
        <v>29584</v>
      </c>
      <c r="D8" s="8">
        <v>32315</v>
      </c>
      <c r="E8" s="180">
        <v>33409</v>
      </c>
      <c r="F8" s="180">
        <v>27954</v>
      </c>
      <c r="G8" s="180">
        <v>28541</v>
      </c>
    </row>
    <row r="9" spans="1:7" ht="12.75">
      <c r="A9" s="61" t="s">
        <v>9</v>
      </c>
      <c r="B9" s="56">
        <v>11879</v>
      </c>
      <c r="C9" s="11">
        <v>11967</v>
      </c>
      <c r="D9" s="11">
        <v>8208</v>
      </c>
      <c r="E9" s="11">
        <v>9166</v>
      </c>
      <c r="F9" s="11">
        <v>10293</v>
      </c>
      <c r="G9" s="180">
        <v>11714</v>
      </c>
    </row>
    <row r="10" spans="1:7" ht="12.75">
      <c r="A10" s="61" t="s">
        <v>10</v>
      </c>
      <c r="B10" s="56">
        <v>74076</v>
      </c>
      <c r="C10" s="11">
        <v>76320</v>
      </c>
      <c r="D10" s="11">
        <v>84351</v>
      </c>
      <c r="E10" s="11">
        <v>88433</v>
      </c>
      <c r="F10" s="11">
        <v>85164</v>
      </c>
      <c r="G10" s="180">
        <v>81093</v>
      </c>
    </row>
    <row r="11" spans="1:7" ht="12.75">
      <c r="A11" s="61" t="s">
        <v>11</v>
      </c>
      <c r="B11" s="56">
        <v>726</v>
      </c>
      <c r="C11" s="11">
        <v>634</v>
      </c>
      <c r="D11" s="11">
        <v>1403</v>
      </c>
      <c r="E11" s="11">
        <v>1161</v>
      </c>
      <c r="F11" s="11">
        <v>413</v>
      </c>
      <c r="G11" s="180">
        <v>880</v>
      </c>
    </row>
    <row r="12" spans="1:7" ht="12.7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2.75">
      <c r="A13" s="61" t="s">
        <v>13</v>
      </c>
      <c r="B13" s="56">
        <v>-59</v>
      </c>
      <c r="C13" s="11">
        <v>-75</v>
      </c>
      <c r="D13" s="11">
        <v>236</v>
      </c>
      <c r="E13" s="11">
        <v>453</v>
      </c>
      <c r="F13" s="11">
        <v>-1</v>
      </c>
      <c r="G13" s="180">
        <v>-732</v>
      </c>
    </row>
    <row r="14" spans="1:7" ht="12.75" customHeight="1">
      <c r="A14" s="62" t="s">
        <v>14</v>
      </c>
      <c r="B14" s="92">
        <v>112652</v>
      </c>
      <c r="C14" s="18">
        <v>117162</v>
      </c>
      <c r="D14" s="18">
        <v>123235</v>
      </c>
      <c r="E14" s="18">
        <v>129394</v>
      </c>
      <c r="F14" s="18">
        <v>122999</v>
      </c>
      <c r="G14" s="185">
        <v>119736</v>
      </c>
    </row>
    <row r="15" spans="1:7" ht="12.75">
      <c r="A15" s="73" t="s">
        <v>15</v>
      </c>
      <c r="B15" s="85">
        <v>17380</v>
      </c>
      <c r="C15" s="19">
        <v>17732</v>
      </c>
      <c r="D15" s="19">
        <v>17165</v>
      </c>
      <c r="E15" s="19">
        <v>18009</v>
      </c>
      <c r="F15" s="19">
        <v>16269</v>
      </c>
      <c r="G15" s="186">
        <v>16272</v>
      </c>
    </row>
    <row r="16" spans="1:7" ht="12.75">
      <c r="A16" s="61" t="s">
        <v>16</v>
      </c>
      <c r="B16" s="56">
        <v>214</v>
      </c>
      <c r="C16" s="11">
        <v>168</v>
      </c>
      <c r="D16" s="11">
        <v>299</v>
      </c>
      <c r="E16" s="11">
        <v>411</v>
      </c>
      <c r="F16" s="11">
        <v>536</v>
      </c>
      <c r="G16" s="180">
        <v>529</v>
      </c>
    </row>
    <row r="17" spans="1:7" ht="25.5">
      <c r="A17" s="63" t="s">
        <v>17</v>
      </c>
      <c r="B17" s="56">
        <v>11286</v>
      </c>
      <c r="C17" s="11">
        <v>11278</v>
      </c>
      <c r="D17" s="11">
        <v>10883</v>
      </c>
      <c r="E17" s="11">
        <v>11949</v>
      </c>
      <c r="F17" s="11">
        <v>10462</v>
      </c>
      <c r="G17" s="180">
        <v>10716</v>
      </c>
    </row>
    <row r="18" spans="1:7" ht="25.5">
      <c r="A18" s="63" t="s">
        <v>18</v>
      </c>
      <c r="B18" s="56">
        <v>1236</v>
      </c>
      <c r="C18" s="11">
        <v>1222</v>
      </c>
      <c r="D18" s="11">
        <v>1238</v>
      </c>
      <c r="E18" s="11">
        <v>1179</v>
      </c>
      <c r="F18" s="11">
        <v>926</v>
      </c>
      <c r="G18" s="180">
        <v>727</v>
      </c>
    </row>
    <row r="19" spans="1:7" ht="25.5">
      <c r="A19" s="61" t="s">
        <v>19</v>
      </c>
      <c r="B19" s="56">
        <v>2040</v>
      </c>
      <c r="C19" s="11">
        <v>2276</v>
      </c>
      <c r="D19" s="11">
        <v>2042</v>
      </c>
      <c r="E19" s="11">
        <v>1709</v>
      </c>
      <c r="F19" s="11">
        <v>1794</v>
      </c>
      <c r="G19" s="180">
        <v>1673</v>
      </c>
    </row>
    <row r="20" spans="1:7" ht="25.5">
      <c r="A20" s="61" t="s">
        <v>20</v>
      </c>
      <c r="B20" s="56">
        <v>1872</v>
      </c>
      <c r="C20" s="11">
        <v>2049</v>
      </c>
      <c r="D20" s="11">
        <v>1975</v>
      </c>
      <c r="E20" s="11">
        <v>2187</v>
      </c>
      <c r="F20" s="11">
        <v>2251</v>
      </c>
      <c r="G20" s="180">
        <v>2282</v>
      </c>
    </row>
    <row r="21" spans="1:7" ht="12.75">
      <c r="A21" s="61" t="s">
        <v>21</v>
      </c>
      <c r="B21" s="56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ht="12.75">
      <c r="A22" s="61" t="s">
        <v>22</v>
      </c>
      <c r="B22" s="56">
        <v>660</v>
      </c>
      <c r="C22" s="11">
        <v>680</v>
      </c>
      <c r="D22" s="11">
        <v>667</v>
      </c>
      <c r="E22" s="11">
        <v>523</v>
      </c>
      <c r="F22" s="11">
        <v>227</v>
      </c>
      <c r="G22" s="180">
        <v>282</v>
      </c>
    </row>
    <row r="23" spans="1:7" ht="12.75">
      <c r="A23" s="61" t="s">
        <v>23</v>
      </c>
      <c r="B23" s="56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2.75">
      <c r="A24" s="61" t="s">
        <v>24</v>
      </c>
      <c r="B24" s="56">
        <v>72</v>
      </c>
      <c r="C24" s="11">
        <v>59</v>
      </c>
      <c r="D24" s="11">
        <v>61</v>
      </c>
      <c r="E24" s="11">
        <v>51</v>
      </c>
      <c r="F24" s="11">
        <v>73</v>
      </c>
      <c r="G24" s="180">
        <v>63</v>
      </c>
    </row>
    <row r="25" spans="1:7" ht="12.75">
      <c r="A25" s="61" t="s">
        <v>25</v>
      </c>
      <c r="B25" s="56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12.75">
      <c r="A26" s="64" t="s">
        <v>26</v>
      </c>
      <c r="B26" s="85">
        <v>14122</v>
      </c>
      <c r="C26" s="19">
        <v>14495</v>
      </c>
      <c r="D26" s="19">
        <v>14130</v>
      </c>
      <c r="E26" s="19">
        <v>14464</v>
      </c>
      <c r="F26" s="19">
        <v>13281</v>
      </c>
      <c r="G26" s="187">
        <v>13193</v>
      </c>
    </row>
    <row r="27" spans="1:7" ht="12.75">
      <c r="A27" s="61" t="s">
        <v>16</v>
      </c>
      <c r="B27" s="56">
        <v>199</v>
      </c>
      <c r="C27" s="11">
        <v>161</v>
      </c>
      <c r="D27" s="11">
        <v>229</v>
      </c>
      <c r="E27" s="11">
        <v>293</v>
      </c>
      <c r="F27" s="11">
        <v>442</v>
      </c>
      <c r="G27" s="180">
        <v>414</v>
      </c>
    </row>
    <row r="28" spans="1:7" ht="25.5">
      <c r="A28" s="63" t="s">
        <v>17</v>
      </c>
      <c r="B28" s="97">
        <v>9039</v>
      </c>
      <c r="C28" s="20">
        <v>9134</v>
      </c>
      <c r="D28" s="20">
        <v>8904</v>
      </c>
      <c r="E28" s="20">
        <v>9384</v>
      </c>
      <c r="F28" s="20">
        <v>8562</v>
      </c>
      <c r="G28" s="180">
        <v>8704</v>
      </c>
    </row>
    <row r="29" spans="1:7" ht="25.5">
      <c r="A29" s="63" t="s">
        <v>18</v>
      </c>
      <c r="B29" s="56">
        <v>789</v>
      </c>
      <c r="C29" s="11">
        <v>887</v>
      </c>
      <c r="D29" s="11">
        <v>990</v>
      </c>
      <c r="E29" s="11">
        <v>869</v>
      </c>
      <c r="F29" s="11">
        <v>705</v>
      </c>
      <c r="G29" s="180">
        <v>534</v>
      </c>
    </row>
    <row r="30" spans="1:7" ht="25.5">
      <c r="A30" s="61" t="s">
        <v>19</v>
      </c>
      <c r="B30" s="56">
        <v>1805</v>
      </c>
      <c r="C30" s="11">
        <v>1981</v>
      </c>
      <c r="D30" s="11">
        <v>1750</v>
      </c>
      <c r="E30" s="11">
        <v>1808</v>
      </c>
      <c r="F30" s="11">
        <v>1522</v>
      </c>
      <c r="G30" s="180">
        <v>1440</v>
      </c>
    </row>
    <row r="31" spans="1:7" ht="25.5">
      <c r="A31" s="61" t="s">
        <v>20</v>
      </c>
      <c r="B31" s="56">
        <v>1595</v>
      </c>
      <c r="C31" s="11">
        <v>1709</v>
      </c>
      <c r="D31" s="11">
        <v>1608</v>
      </c>
      <c r="E31" s="11">
        <v>1744</v>
      </c>
      <c r="F31" s="11">
        <v>1830</v>
      </c>
      <c r="G31" s="180">
        <v>1813</v>
      </c>
    </row>
    <row r="32" spans="1:7" ht="12.75">
      <c r="A32" s="61" t="s">
        <v>21</v>
      </c>
      <c r="B32" s="56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ht="12.75">
      <c r="A33" s="61" t="s">
        <v>22</v>
      </c>
      <c r="B33" s="56">
        <v>483</v>
      </c>
      <c r="C33" s="11">
        <v>607</v>
      </c>
      <c r="D33" s="11">
        <v>635</v>
      </c>
      <c r="E33" s="11">
        <v>354</v>
      </c>
      <c r="F33" s="11">
        <v>205</v>
      </c>
      <c r="G33" s="180">
        <v>273</v>
      </c>
    </row>
    <row r="34" spans="1:7" ht="12.75">
      <c r="A34" s="61" t="s">
        <v>23</v>
      </c>
      <c r="B34" s="56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ht="12.75">
      <c r="A35" s="61" t="s">
        <v>24</v>
      </c>
      <c r="B35" s="56">
        <v>13</v>
      </c>
      <c r="C35" s="11">
        <v>16</v>
      </c>
      <c r="D35" s="11">
        <v>14</v>
      </c>
      <c r="E35" s="11">
        <v>12</v>
      </c>
      <c r="F35" s="11">
        <v>15</v>
      </c>
      <c r="G35" s="180">
        <v>15</v>
      </c>
    </row>
    <row r="36" spans="1:7" ht="12.75">
      <c r="A36" s="61" t="s">
        <v>25</v>
      </c>
      <c r="B36" s="56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12.75">
      <c r="A37" s="64" t="s">
        <v>27</v>
      </c>
      <c r="B37" s="85">
        <v>721</v>
      </c>
      <c r="C37" s="19">
        <v>730</v>
      </c>
      <c r="D37" s="19">
        <v>709</v>
      </c>
      <c r="E37" s="19">
        <v>691</v>
      </c>
      <c r="F37" s="19">
        <v>781</v>
      </c>
      <c r="G37" s="186">
        <v>743</v>
      </c>
    </row>
    <row r="38" spans="1:7" ht="12.75">
      <c r="A38" s="66" t="s">
        <v>28</v>
      </c>
      <c r="B38" s="25">
        <v>5531</v>
      </c>
      <c r="C38" s="28">
        <v>5405</v>
      </c>
      <c r="D38" s="28">
        <v>5403</v>
      </c>
      <c r="E38" s="28">
        <v>5214</v>
      </c>
      <c r="F38" s="28">
        <v>4345</v>
      </c>
      <c r="G38" s="188">
        <v>3964</v>
      </c>
    </row>
    <row r="39" spans="1:7" ht="12.75">
      <c r="A39" s="62" t="s">
        <v>29</v>
      </c>
      <c r="B39" s="16">
        <v>103142</v>
      </c>
      <c r="C39" s="29">
        <v>107790</v>
      </c>
      <c r="D39" s="29">
        <v>114088</v>
      </c>
      <c r="E39" s="29">
        <v>119944</v>
      </c>
      <c r="F39" s="29">
        <v>114885</v>
      </c>
      <c r="G39" s="185">
        <v>111950</v>
      </c>
    </row>
    <row r="40" spans="1:7" ht="25.5">
      <c r="A40" s="62" t="s">
        <v>52</v>
      </c>
      <c r="B40" s="16">
        <v>101231</v>
      </c>
      <c r="C40" s="29">
        <v>105941</v>
      </c>
      <c r="D40" s="29">
        <v>111962</v>
      </c>
      <c r="E40" s="29">
        <v>116663</v>
      </c>
      <c r="F40" s="29">
        <v>112157</v>
      </c>
      <c r="G40" s="185">
        <v>108214</v>
      </c>
    </row>
    <row r="41" spans="1:7" ht="12.75">
      <c r="A41" s="67" t="s">
        <v>30</v>
      </c>
      <c r="B41" s="85">
        <v>9043</v>
      </c>
      <c r="C41" s="19">
        <v>8598</v>
      </c>
      <c r="D41" s="19">
        <v>9243</v>
      </c>
      <c r="E41" s="19">
        <v>10576</v>
      </c>
      <c r="F41" s="19">
        <v>10011</v>
      </c>
      <c r="G41" s="180">
        <v>9729</v>
      </c>
    </row>
    <row r="42" spans="1:7" ht="12.75">
      <c r="A42" s="99" t="s">
        <v>70</v>
      </c>
      <c r="B42" s="56">
        <v>8</v>
      </c>
      <c r="C42" s="11">
        <v>7</v>
      </c>
      <c r="D42" s="11">
        <v>6</v>
      </c>
      <c r="E42" s="11">
        <v>8</v>
      </c>
      <c r="F42" s="11">
        <v>12</v>
      </c>
      <c r="G42" s="180">
        <v>12</v>
      </c>
    </row>
    <row r="43" spans="1:7" ht="25.5">
      <c r="A43" s="68" t="s">
        <v>69</v>
      </c>
      <c r="B43" s="56">
        <v>214</v>
      </c>
      <c r="C43" s="11">
        <v>221</v>
      </c>
      <c r="D43" s="11">
        <v>247</v>
      </c>
      <c r="E43" s="11">
        <v>237</v>
      </c>
      <c r="F43" s="11">
        <v>354</v>
      </c>
      <c r="G43" s="180">
        <v>445</v>
      </c>
    </row>
    <row r="44" spans="1:7" ht="12.75">
      <c r="A44" s="69" t="s">
        <v>31</v>
      </c>
      <c r="B44" s="56">
        <v>3715</v>
      </c>
      <c r="C44" s="11">
        <v>2945</v>
      </c>
      <c r="D44" s="11">
        <v>3446</v>
      </c>
      <c r="E44" s="11">
        <v>4292</v>
      </c>
      <c r="F44" s="11">
        <v>4126</v>
      </c>
      <c r="G44" s="180">
        <v>4031</v>
      </c>
    </row>
    <row r="45" spans="1:7" ht="12.75">
      <c r="A45" s="69" t="s">
        <v>33</v>
      </c>
      <c r="B45" s="56">
        <v>180</v>
      </c>
      <c r="C45" s="11">
        <v>192</v>
      </c>
      <c r="D45" s="11">
        <v>187</v>
      </c>
      <c r="E45" s="11">
        <v>216</v>
      </c>
      <c r="F45" s="11">
        <v>158</v>
      </c>
      <c r="G45" s="180">
        <v>119</v>
      </c>
    </row>
    <row r="46" spans="1:7" ht="12.75">
      <c r="A46" s="68" t="s">
        <v>32</v>
      </c>
      <c r="B46" s="56">
        <v>3</v>
      </c>
      <c r="C46" s="11">
        <v>12</v>
      </c>
      <c r="D46" s="11">
        <v>13</v>
      </c>
      <c r="E46" s="11">
        <v>36</v>
      </c>
      <c r="F46" s="11">
        <v>51</v>
      </c>
      <c r="G46" s="180">
        <v>46</v>
      </c>
    </row>
    <row r="47" spans="1:7" ht="12.75">
      <c r="A47" s="69" t="s">
        <v>71</v>
      </c>
      <c r="B47" s="56">
        <v>119</v>
      </c>
      <c r="C47" s="11">
        <v>78</v>
      </c>
      <c r="D47" s="11">
        <v>91</v>
      </c>
      <c r="E47" s="11">
        <v>211</v>
      </c>
      <c r="F47" s="11">
        <v>213</v>
      </c>
      <c r="G47" s="180">
        <v>231</v>
      </c>
    </row>
    <row r="48" spans="1:7" ht="25.5">
      <c r="A48" s="69" t="s">
        <v>34</v>
      </c>
      <c r="B48" s="56">
        <v>4014</v>
      </c>
      <c r="C48" s="11">
        <v>4277</v>
      </c>
      <c r="D48" s="11">
        <v>4385</v>
      </c>
      <c r="E48" s="11">
        <v>4520</v>
      </c>
      <c r="F48" s="11">
        <v>4083</v>
      </c>
      <c r="G48" s="180">
        <v>3728</v>
      </c>
    </row>
    <row r="49" spans="1:7" ht="25.5">
      <c r="A49" s="69" t="s">
        <v>35</v>
      </c>
      <c r="B49" s="56">
        <v>108</v>
      </c>
      <c r="C49" s="11">
        <v>108</v>
      </c>
      <c r="D49" s="11">
        <v>99</v>
      </c>
      <c r="E49" s="11">
        <v>124</v>
      </c>
      <c r="F49" s="11">
        <v>116</v>
      </c>
      <c r="G49" s="180">
        <v>112</v>
      </c>
    </row>
    <row r="50" spans="1:7" ht="12.75">
      <c r="A50" s="68" t="s">
        <v>55</v>
      </c>
      <c r="B50" s="56">
        <v>54</v>
      </c>
      <c r="C50" s="11">
        <v>55</v>
      </c>
      <c r="D50" s="11">
        <v>44</v>
      </c>
      <c r="E50" s="11">
        <v>41</v>
      </c>
      <c r="F50" s="11">
        <v>28</v>
      </c>
      <c r="G50" s="180">
        <v>36</v>
      </c>
    </row>
    <row r="51" spans="1:7" ht="12.75">
      <c r="A51" s="68" t="s">
        <v>36</v>
      </c>
      <c r="B51" s="56">
        <v>201</v>
      </c>
      <c r="C51" s="11">
        <v>187</v>
      </c>
      <c r="D51" s="11">
        <v>231</v>
      </c>
      <c r="E51" s="11">
        <v>355</v>
      </c>
      <c r="F51" s="11">
        <v>346</v>
      </c>
      <c r="G51" s="180">
        <v>485</v>
      </c>
    </row>
    <row r="52" spans="1:7" ht="12.75" customHeight="1">
      <c r="A52" s="68" t="s">
        <v>68</v>
      </c>
      <c r="B52" s="56">
        <v>232</v>
      </c>
      <c r="C52" s="11">
        <v>243</v>
      </c>
      <c r="D52" s="11">
        <v>305</v>
      </c>
      <c r="E52" s="11">
        <v>306</v>
      </c>
      <c r="F52" s="11">
        <v>294</v>
      </c>
      <c r="G52" s="180">
        <v>258</v>
      </c>
    </row>
    <row r="53" spans="1:7" ht="12.75">
      <c r="A53" s="68" t="s">
        <v>37</v>
      </c>
      <c r="B53" s="56">
        <v>195</v>
      </c>
      <c r="C53" s="11">
        <v>273</v>
      </c>
      <c r="D53" s="11">
        <v>189</v>
      </c>
      <c r="E53" s="11">
        <v>230</v>
      </c>
      <c r="F53" s="11">
        <v>230</v>
      </c>
      <c r="G53" s="180">
        <v>226</v>
      </c>
    </row>
    <row r="54" spans="1:7" ht="12.75">
      <c r="A54" s="70" t="s">
        <v>38</v>
      </c>
      <c r="B54" s="85">
        <v>28133</v>
      </c>
      <c r="C54" s="19">
        <v>29991</v>
      </c>
      <c r="D54" s="19">
        <v>30779</v>
      </c>
      <c r="E54" s="19">
        <v>31722</v>
      </c>
      <c r="F54" s="19">
        <v>32192</v>
      </c>
      <c r="G54" s="186">
        <v>28512</v>
      </c>
    </row>
    <row r="55" spans="1:7" ht="12.75">
      <c r="A55" s="71" t="s">
        <v>39</v>
      </c>
      <c r="B55" s="56">
        <v>1008</v>
      </c>
      <c r="C55" s="11">
        <v>1410</v>
      </c>
      <c r="D55" s="11">
        <v>1999</v>
      </c>
      <c r="E55" s="11">
        <v>2324</v>
      </c>
      <c r="F55" s="11">
        <v>2067</v>
      </c>
      <c r="G55" s="180">
        <v>494</v>
      </c>
    </row>
    <row r="56" spans="1:7" ht="12.75">
      <c r="A56" s="71" t="s">
        <v>40</v>
      </c>
      <c r="B56" s="56">
        <v>26454</v>
      </c>
      <c r="C56" s="11">
        <v>27640</v>
      </c>
      <c r="D56" s="11">
        <v>27830</v>
      </c>
      <c r="E56" s="11">
        <v>28733</v>
      </c>
      <c r="F56" s="11">
        <v>29510</v>
      </c>
      <c r="G56" s="180">
        <v>27498</v>
      </c>
    </row>
    <row r="57" spans="1:7" ht="12.75">
      <c r="A57" s="71" t="s">
        <v>41</v>
      </c>
      <c r="B57" s="56">
        <v>258</v>
      </c>
      <c r="C57" s="11">
        <v>542</v>
      </c>
      <c r="D57" s="11">
        <v>437</v>
      </c>
      <c r="E57" s="11">
        <v>236</v>
      </c>
      <c r="F57" s="11">
        <v>282</v>
      </c>
      <c r="G57" s="180">
        <v>227</v>
      </c>
    </row>
    <row r="58" spans="1:7" ht="12.75">
      <c r="A58" s="71" t="s">
        <v>42</v>
      </c>
      <c r="B58" s="56">
        <v>319</v>
      </c>
      <c r="C58" s="11">
        <v>330</v>
      </c>
      <c r="D58" s="11">
        <v>455</v>
      </c>
      <c r="E58" s="11">
        <v>368</v>
      </c>
      <c r="F58" s="11">
        <v>268</v>
      </c>
      <c r="G58" s="180">
        <v>180</v>
      </c>
    </row>
    <row r="59" spans="1:7" ht="12.75">
      <c r="A59" s="61" t="s">
        <v>43</v>
      </c>
      <c r="B59" s="56">
        <v>28</v>
      </c>
      <c r="C59" s="11">
        <v>21</v>
      </c>
      <c r="D59" s="11">
        <v>20</v>
      </c>
      <c r="E59" s="11">
        <v>18</v>
      </c>
      <c r="F59" s="11">
        <v>21</v>
      </c>
      <c r="G59" s="180">
        <v>7</v>
      </c>
    </row>
    <row r="60" spans="1:7" ht="12.75">
      <c r="A60" s="61" t="s">
        <v>44</v>
      </c>
      <c r="B60" s="56">
        <v>66</v>
      </c>
      <c r="C60" s="11">
        <v>48</v>
      </c>
      <c r="D60" s="11">
        <v>38</v>
      </c>
      <c r="E60" s="11">
        <v>43</v>
      </c>
      <c r="F60" s="11">
        <v>44</v>
      </c>
      <c r="G60" s="180">
        <v>106</v>
      </c>
    </row>
    <row r="61" spans="1:7" ht="12.75">
      <c r="A61" s="65" t="s">
        <v>47</v>
      </c>
      <c r="B61" s="85">
        <v>64055</v>
      </c>
      <c r="C61" s="19">
        <v>67352</v>
      </c>
      <c r="D61" s="19">
        <v>71940</v>
      </c>
      <c r="E61" s="19">
        <v>74365</v>
      </c>
      <c r="F61" s="19">
        <v>69954</v>
      </c>
      <c r="G61" s="186">
        <v>69973</v>
      </c>
    </row>
    <row r="62" spans="1:7" ht="12.75">
      <c r="A62" s="61" t="s">
        <v>45</v>
      </c>
      <c r="B62" s="56">
        <v>50114</v>
      </c>
      <c r="C62" s="11">
        <v>52724</v>
      </c>
      <c r="D62" s="11">
        <v>56254</v>
      </c>
      <c r="E62" s="11">
        <v>57953</v>
      </c>
      <c r="F62" s="11">
        <v>53348</v>
      </c>
      <c r="G62" s="180">
        <v>54127</v>
      </c>
    </row>
    <row r="63" spans="1:7" ht="12.75">
      <c r="A63" s="61" t="s">
        <v>46</v>
      </c>
      <c r="B63" s="56">
        <v>10952</v>
      </c>
      <c r="C63" s="11">
        <v>11250</v>
      </c>
      <c r="D63" s="11">
        <v>11165</v>
      </c>
      <c r="E63" s="11">
        <v>11833</v>
      </c>
      <c r="F63" s="11">
        <v>11429</v>
      </c>
      <c r="G63" s="180">
        <v>10663</v>
      </c>
    </row>
    <row r="64" spans="1:7" ht="12.75">
      <c r="A64" s="74" t="s">
        <v>76</v>
      </c>
      <c r="B64" s="56">
        <v>2989</v>
      </c>
      <c r="C64" s="11">
        <v>3378</v>
      </c>
      <c r="D64" s="11">
        <v>4521</v>
      </c>
      <c r="E64" s="11">
        <v>4579</v>
      </c>
      <c r="F64" s="11">
        <v>5177</v>
      </c>
      <c r="G64" s="180">
        <v>5183</v>
      </c>
    </row>
    <row r="65" spans="1:7" ht="25.5">
      <c r="A65" s="64" t="s">
        <v>53</v>
      </c>
      <c r="B65" s="85">
        <v>1911</v>
      </c>
      <c r="C65" s="19">
        <v>1849</v>
      </c>
      <c r="D65" s="19">
        <v>2126</v>
      </c>
      <c r="E65" s="19">
        <v>3281</v>
      </c>
      <c r="F65" s="19">
        <v>2728</v>
      </c>
      <c r="G65" s="186">
        <v>3736</v>
      </c>
    </row>
    <row r="66" spans="1:7" ht="12.75">
      <c r="A66" s="72" t="s">
        <v>72</v>
      </c>
      <c r="B66" s="96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2:6" ht="12.75">
      <c r="B67" s="189"/>
      <c r="C67" s="189"/>
      <c r="D67" s="189"/>
      <c r="E67" s="189"/>
      <c r="F67" s="189"/>
    </row>
  </sheetData>
  <sheetProtection/>
  <mergeCells count="9">
    <mergeCell ref="G6:G7"/>
    <mergeCell ref="A5:G5"/>
    <mergeCell ref="A3:F3"/>
    <mergeCell ref="A6:A7"/>
    <mergeCell ref="B6:B7"/>
    <mergeCell ref="F6:F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G67"/>
  <sheetViews>
    <sheetView tabSelected="1" view="pageLayout" workbookViewId="0" topLeftCell="A46">
      <selection activeCell="C25" sqref="C25"/>
    </sheetView>
  </sheetViews>
  <sheetFormatPr defaultColWidth="9.140625" defaultRowHeight="15"/>
  <cols>
    <col min="1" max="1" width="33.7109375" style="183" customWidth="1"/>
    <col min="2" max="6" width="8.421875" style="183" customWidth="1"/>
    <col min="7" max="7" width="8.421875" style="180" customWidth="1"/>
    <col min="8" max="16384" width="9.140625" style="183" customWidth="1"/>
  </cols>
  <sheetData>
    <row r="1" spans="1:6" ht="12.75">
      <c r="A1" s="4"/>
      <c r="B1" s="182"/>
      <c r="C1" s="182"/>
      <c r="D1" s="182"/>
      <c r="E1" s="182"/>
      <c r="F1" s="182"/>
    </row>
    <row r="2" spans="1:6" ht="12.75">
      <c r="A2" s="4"/>
      <c r="B2" s="182"/>
      <c r="C2" s="182"/>
      <c r="D2" s="182"/>
      <c r="E2" s="182"/>
      <c r="F2" s="182"/>
    </row>
    <row r="3" spans="1:6" ht="15.75">
      <c r="A3" s="199" t="s">
        <v>79</v>
      </c>
      <c r="B3" s="222"/>
      <c r="C3" s="222"/>
      <c r="D3" s="222"/>
      <c r="E3" s="222"/>
      <c r="F3" s="222"/>
    </row>
    <row r="4" spans="1:6" ht="12.75">
      <c r="A4" s="59"/>
      <c r="B4" s="184"/>
      <c r="C4" s="184"/>
      <c r="D4" s="184"/>
      <c r="E4" s="184"/>
      <c r="F4" s="184"/>
    </row>
    <row r="5" spans="1:7" ht="12.75">
      <c r="A5" s="201" t="s">
        <v>49</v>
      </c>
      <c r="B5" s="201"/>
      <c r="C5" s="201"/>
      <c r="D5" s="201"/>
      <c r="E5" s="201"/>
      <c r="F5" s="201"/>
      <c r="G5" s="201"/>
    </row>
    <row r="6" spans="1:7" ht="12.75">
      <c r="A6" s="203" t="s">
        <v>1</v>
      </c>
      <c r="B6" s="205">
        <v>2015</v>
      </c>
      <c r="C6" s="205">
        <v>2016</v>
      </c>
      <c r="D6" s="217">
        <v>2017</v>
      </c>
      <c r="E6" s="217">
        <v>2018</v>
      </c>
      <c r="F6" s="217">
        <v>2019</v>
      </c>
      <c r="G6" s="217">
        <v>2020</v>
      </c>
    </row>
    <row r="7" spans="1:7" ht="12.75">
      <c r="A7" s="204"/>
      <c r="B7" s="220"/>
      <c r="C7" s="221"/>
      <c r="D7" s="218"/>
      <c r="E7" s="218"/>
      <c r="F7" s="218"/>
      <c r="G7" s="218"/>
    </row>
    <row r="8" spans="1:7" ht="12.75">
      <c r="A8" s="74" t="s">
        <v>8</v>
      </c>
      <c r="B8" s="88">
        <v>934</v>
      </c>
      <c r="C8" s="8">
        <v>1010</v>
      </c>
      <c r="D8" s="8">
        <v>1100</v>
      </c>
      <c r="E8" s="8">
        <v>1137</v>
      </c>
      <c r="F8" s="11">
        <v>953</v>
      </c>
      <c r="G8" s="190">
        <v>973</v>
      </c>
    </row>
    <row r="9" spans="1:7" ht="12.75">
      <c r="A9" s="61" t="s">
        <v>9</v>
      </c>
      <c r="B9" s="56">
        <v>405</v>
      </c>
      <c r="C9" s="11">
        <v>408</v>
      </c>
      <c r="D9" s="11">
        <v>279</v>
      </c>
      <c r="E9" s="11">
        <v>312</v>
      </c>
      <c r="F9" s="11">
        <v>351</v>
      </c>
      <c r="G9" s="190">
        <v>399</v>
      </c>
    </row>
    <row r="10" spans="1:7" ht="12.75">
      <c r="A10" s="61" t="s">
        <v>10</v>
      </c>
      <c r="B10" s="56">
        <v>2522</v>
      </c>
      <c r="C10" s="11">
        <v>2597</v>
      </c>
      <c r="D10" s="11">
        <v>2874</v>
      </c>
      <c r="E10" s="11">
        <v>3013</v>
      </c>
      <c r="F10" s="11">
        <v>2903</v>
      </c>
      <c r="G10" s="190">
        <v>2763</v>
      </c>
    </row>
    <row r="11" spans="1:7" ht="12.75">
      <c r="A11" s="61" t="s">
        <v>11</v>
      </c>
      <c r="B11" s="56">
        <v>24</v>
      </c>
      <c r="C11" s="11">
        <v>22</v>
      </c>
      <c r="D11" s="11">
        <v>48</v>
      </c>
      <c r="E11" s="11">
        <v>40</v>
      </c>
      <c r="F11" s="11">
        <v>13</v>
      </c>
      <c r="G11" s="190">
        <v>30</v>
      </c>
    </row>
    <row r="12" spans="1:7" ht="12.7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ht="12.75">
      <c r="A13" s="61" t="s">
        <v>13</v>
      </c>
      <c r="B13" s="56">
        <v>-5</v>
      </c>
      <c r="C13" s="11">
        <v>-4</v>
      </c>
      <c r="D13" s="11">
        <v>10</v>
      </c>
      <c r="E13" s="11">
        <v>12</v>
      </c>
      <c r="F13" s="11">
        <v>1</v>
      </c>
      <c r="G13" s="190">
        <v>-27</v>
      </c>
    </row>
    <row r="14" spans="1:7" ht="12.75" customHeight="1">
      <c r="A14" s="62" t="s">
        <v>14</v>
      </c>
      <c r="B14" s="92">
        <v>3832</v>
      </c>
      <c r="C14" s="18">
        <v>3989</v>
      </c>
      <c r="D14" s="18">
        <v>4195</v>
      </c>
      <c r="E14" s="18">
        <v>4410</v>
      </c>
      <c r="F14" s="18">
        <v>4193</v>
      </c>
      <c r="G14" s="191">
        <v>4078</v>
      </c>
    </row>
    <row r="15" spans="1:7" ht="12.75">
      <c r="A15" s="73" t="s">
        <v>15</v>
      </c>
      <c r="B15" s="85">
        <v>590</v>
      </c>
      <c r="C15" s="19">
        <v>604</v>
      </c>
      <c r="D15" s="19">
        <v>584</v>
      </c>
      <c r="E15" s="19">
        <v>613</v>
      </c>
      <c r="F15" s="19">
        <v>556</v>
      </c>
      <c r="G15" s="192">
        <v>552</v>
      </c>
    </row>
    <row r="16" spans="1:7" ht="12.75">
      <c r="A16" s="61" t="s">
        <v>16</v>
      </c>
      <c r="B16" s="56">
        <v>6</v>
      </c>
      <c r="C16" s="11">
        <v>5</v>
      </c>
      <c r="D16" s="11">
        <v>10</v>
      </c>
      <c r="E16" s="11">
        <v>13</v>
      </c>
      <c r="F16" s="11">
        <v>18</v>
      </c>
      <c r="G16" s="190">
        <v>17</v>
      </c>
    </row>
    <row r="17" spans="1:7" ht="25.5">
      <c r="A17" s="63" t="s">
        <v>17</v>
      </c>
      <c r="B17" s="56">
        <v>398</v>
      </c>
      <c r="C17" s="11">
        <v>399</v>
      </c>
      <c r="D17" s="11">
        <v>371</v>
      </c>
      <c r="E17" s="11">
        <v>407</v>
      </c>
      <c r="F17" s="11">
        <v>367</v>
      </c>
      <c r="G17" s="190">
        <v>365</v>
      </c>
    </row>
    <row r="18" spans="1:7" ht="25.5">
      <c r="A18" s="63" t="s">
        <v>18</v>
      </c>
      <c r="B18" s="56">
        <v>43</v>
      </c>
      <c r="C18" s="11">
        <v>45</v>
      </c>
      <c r="D18" s="11">
        <v>42</v>
      </c>
      <c r="E18" s="11">
        <v>40</v>
      </c>
      <c r="F18" s="11">
        <v>32</v>
      </c>
      <c r="G18" s="190">
        <v>25</v>
      </c>
    </row>
    <row r="19" spans="1:7" ht="25.5">
      <c r="A19" s="61" t="s">
        <v>19</v>
      </c>
      <c r="B19" s="56">
        <v>56</v>
      </c>
      <c r="C19" s="11">
        <v>63</v>
      </c>
      <c r="D19" s="11">
        <v>70</v>
      </c>
      <c r="E19" s="11">
        <v>58</v>
      </c>
      <c r="F19" s="11">
        <v>50</v>
      </c>
      <c r="G19" s="190">
        <v>57</v>
      </c>
    </row>
    <row r="20" spans="1:7" ht="25.5">
      <c r="A20" s="61" t="s">
        <v>20</v>
      </c>
      <c r="B20" s="56">
        <v>63</v>
      </c>
      <c r="C20" s="11">
        <v>66</v>
      </c>
      <c r="D20" s="11">
        <v>68</v>
      </c>
      <c r="E20" s="11">
        <v>75</v>
      </c>
      <c r="F20" s="11">
        <v>77</v>
      </c>
      <c r="G20" s="190">
        <v>77</v>
      </c>
    </row>
    <row r="21" spans="1:7" ht="12.75">
      <c r="A21" s="61" t="s">
        <v>21</v>
      </c>
      <c r="B21" s="56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ht="12.75">
      <c r="A22" s="61" t="s">
        <v>22</v>
      </c>
      <c r="B22" s="56">
        <v>22</v>
      </c>
      <c r="C22" s="11">
        <v>26</v>
      </c>
      <c r="D22" s="11">
        <v>21</v>
      </c>
      <c r="E22" s="11">
        <v>18</v>
      </c>
      <c r="F22" s="11">
        <v>9</v>
      </c>
      <c r="G22" s="190">
        <v>9</v>
      </c>
    </row>
    <row r="23" spans="1:7" ht="12.75">
      <c r="A23" s="61" t="s">
        <v>23</v>
      </c>
      <c r="B23" s="56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</row>
    <row r="24" spans="1:7" ht="12.75">
      <c r="A24" s="61" t="s">
        <v>24</v>
      </c>
      <c r="B24" s="56">
        <v>2</v>
      </c>
      <c r="C24" s="11">
        <v>2</v>
      </c>
      <c r="D24" s="11">
        <v>2</v>
      </c>
      <c r="E24" s="11">
        <v>2</v>
      </c>
      <c r="F24" s="11">
        <v>3</v>
      </c>
      <c r="G24" s="190">
        <v>2</v>
      </c>
    </row>
    <row r="25" spans="1:7" ht="12.75">
      <c r="A25" s="61" t="s">
        <v>25</v>
      </c>
      <c r="B25" s="56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ht="12.75">
      <c r="A26" s="64" t="s">
        <v>26</v>
      </c>
      <c r="B26" s="85">
        <v>474</v>
      </c>
      <c r="C26" s="19">
        <v>495</v>
      </c>
      <c r="D26" s="19">
        <v>481</v>
      </c>
      <c r="E26" s="19">
        <v>493</v>
      </c>
      <c r="F26" s="19">
        <v>451</v>
      </c>
      <c r="G26" s="193">
        <v>450</v>
      </c>
    </row>
    <row r="27" spans="1:7" ht="12.75">
      <c r="A27" s="61" t="s">
        <v>16</v>
      </c>
      <c r="B27" s="56">
        <v>6</v>
      </c>
      <c r="C27" s="11">
        <v>5</v>
      </c>
      <c r="D27" s="11">
        <v>8</v>
      </c>
      <c r="E27" s="11">
        <v>10</v>
      </c>
      <c r="F27" s="11">
        <v>15</v>
      </c>
      <c r="G27" s="190">
        <v>14</v>
      </c>
    </row>
    <row r="28" spans="1:7" ht="25.5">
      <c r="A28" s="63" t="s">
        <v>17</v>
      </c>
      <c r="B28" s="97">
        <v>308</v>
      </c>
      <c r="C28" s="20">
        <v>312</v>
      </c>
      <c r="D28" s="20">
        <v>303</v>
      </c>
      <c r="E28" s="20">
        <v>320</v>
      </c>
      <c r="F28" s="11">
        <v>291</v>
      </c>
      <c r="G28" s="190">
        <v>297</v>
      </c>
    </row>
    <row r="29" spans="1:7" ht="25.5">
      <c r="A29" s="63" t="s">
        <v>18</v>
      </c>
      <c r="B29" s="56">
        <v>27</v>
      </c>
      <c r="C29" s="11">
        <v>30</v>
      </c>
      <c r="D29" s="11">
        <v>34</v>
      </c>
      <c r="E29" s="11">
        <v>30</v>
      </c>
      <c r="F29" s="11">
        <v>24</v>
      </c>
      <c r="G29" s="190">
        <v>18</v>
      </c>
    </row>
    <row r="30" spans="1:7" ht="25.5">
      <c r="A30" s="61" t="s">
        <v>19</v>
      </c>
      <c r="B30" s="56">
        <v>62</v>
      </c>
      <c r="C30" s="11">
        <v>67</v>
      </c>
      <c r="D30" s="11">
        <v>60</v>
      </c>
      <c r="E30" s="11">
        <v>62</v>
      </c>
      <c r="F30" s="11">
        <v>52</v>
      </c>
      <c r="G30" s="190">
        <v>49</v>
      </c>
    </row>
    <row r="31" spans="1:7" ht="25.5">
      <c r="A31" s="61" t="s">
        <v>20</v>
      </c>
      <c r="B31" s="56">
        <v>54</v>
      </c>
      <c r="C31" s="11">
        <v>58</v>
      </c>
      <c r="D31" s="11">
        <v>55</v>
      </c>
      <c r="E31" s="11">
        <v>59</v>
      </c>
      <c r="F31" s="11">
        <v>62</v>
      </c>
      <c r="G31" s="190">
        <v>62</v>
      </c>
    </row>
    <row r="32" spans="1:7" ht="12.75">
      <c r="A32" s="61" t="s">
        <v>21</v>
      </c>
      <c r="B32" s="56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ht="12.75">
      <c r="A33" s="61" t="s">
        <v>22</v>
      </c>
      <c r="B33" s="56">
        <v>16</v>
      </c>
      <c r="C33" s="11">
        <v>22</v>
      </c>
      <c r="D33" s="11">
        <v>21</v>
      </c>
      <c r="E33" s="11">
        <v>12</v>
      </c>
      <c r="F33" s="11">
        <v>6</v>
      </c>
      <c r="G33" s="190">
        <v>9</v>
      </c>
    </row>
    <row r="34" spans="1:7" ht="12.75">
      <c r="A34" s="61" t="s">
        <v>23</v>
      </c>
      <c r="B34" s="56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ht="12.75">
      <c r="A35" s="61" t="s">
        <v>24</v>
      </c>
      <c r="B35" s="56">
        <v>1</v>
      </c>
      <c r="C35" s="11">
        <v>1</v>
      </c>
      <c r="D35" s="11">
        <v>0</v>
      </c>
      <c r="E35" s="11">
        <v>0</v>
      </c>
      <c r="F35" s="11">
        <v>1</v>
      </c>
      <c r="G35" s="190">
        <v>1</v>
      </c>
    </row>
    <row r="36" spans="1:7" ht="12.75">
      <c r="A36" s="61" t="s">
        <v>25</v>
      </c>
      <c r="B36" s="56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 ht="12.75">
      <c r="A37" s="64" t="s">
        <v>27</v>
      </c>
      <c r="B37" s="85">
        <v>24</v>
      </c>
      <c r="C37" s="19">
        <v>25</v>
      </c>
      <c r="D37" s="19">
        <v>25</v>
      </c>
      <c r="E37" s="19">
        <v>23</v>
      </c>
      <c r="F37" s="19">
        <v>26</v>
      </c>
      <c r="G37" s="192">
        <v>25</v>
      </c>
    </row>
    <row r="38" spans="1:7" ht="12.75">
      <c r="A38" s="66" t="s">
        <v>28</v>
      </c>
      <c r="B38" s="25">
        <v>188</v>
      </c>
      <c r="C38" s="28">
        <v>182</v>
      </c>
      <c r="D38" s="28">
        <v>185</v>
      </c>
      <c r="E38" s="28">
        <v>177</v>
      </c>
      <c r="F38" s="17">
        <v>148</v>
      </c>
      <c r="G38" s="194">
        <v>135</v>
      </c>
    </row>
    <row r="39" spans="1:7" ht="12.75">
      <c r="A39" s="62" t="s">
        <v>29</v>
      </c>
      <c r="B39" s="16">
        <v>3504</v>
      </c>
      <c r="C39" s="29">
        <v>3673</v>
      </c>
      <c r="D39" s="29">
        <v>3882</v>
      </c>
      <c r="E39" s="29">
        <v>4090</v>
      </c>
      <c r="F39" s="181">
        <v>3914</v>
      </c>
      <c r="G39" s="191">
        <v>3816</v>
      </c>
    </row>
    <row r="40" spans="1:7" ht="25.5">
      <c r="A40" s="62" t="s">
        <v>52</v>
      </c>
      <c r="B40" s="16">
        <v>3441</v>
      </c>
      <c r="C40" s="29">
        <v>3608</v>
      </c>
      <c r="D40" s="29">
        <v>3812</v>
      </c>
      <c r="E40" s="29">
        <v>3981</v>
      </c>
      <c r="F40" s="195">
        <v>3821</v>
      </c>
      <c r="G40" s="191">
        <v>3688</v>
      </c>
    </row>
    <row r="41" spans="1:7" ht="12.75">
      <c r="A41" s="67" t="s">
        <v>30</v>
      </c>
      <c r="B41" s="85">
        <v>305</v>
      </c>
      <c r="C41" s="19">
        <v>290</v>
      </c>
      <c r="D41" s="19">
        <v>308</v>
      </c>
      <c r="E41" s="19">
        <v>357</v>
      </c>
      <c r="F41" s="19">
        <v>338</v>
      </c>
      <c r="G41" s="190">
        <v>328</v>
      </c>
    </row>
    <row r="42" spans="1:7" ht="12.75">
      <c r="A42" s="99" t="s">
        <v>70</v>
      </c>
      <c r="B42" s="98">
        <v>0</v>
      </c>
      <c r="C42" s="14">
        <v>0</v>
      </c>
      <c r="D42" s="14">
        <v>0</v>
      </c>
      <c r="E42" s="14">
        <v>0</v>
      </c>
      <c r="F42" s="14">
        <v>0</v>
      </c>
      <c r="G42" s="190">
        <v>0</v>
      </c>
    </row>
    <row r="43" spans="1:7" ht="25.5">
      <c r="A43" s="68" t="s">
        <v>69</v>
      </c>
      <c r="B43" s="56">
        <v>7</v>
      </c>
      <c r="C43" s="11">
        <v>6</v>
      </c>
      <c r="D43" s="11">
        <v>8</v>
      </c>
      <c r="E43" s="11">
        <v>8</v>
      </c>
      <c r="F43" s="11">
        <v>12</v>
      </c>
      <c r="G43" s="190">
        <v>14</v>
      </c>
    </row>
    <row r="44" spans="1:7" ht="25.5">
      <c r="A44" s="69" t="s">
        <v>31</v>
      </c>
      <c r="B44" s="56">
        <v>124</v>
      </c>
      <c r="C44" s="11">
        <v>101</v>
      </c>
      <c r="D44" s="11">
        <v>117</v>
      </c>
      <c r="E44" s="11">
        <v>146</v>
      </c>
      <c r="F44" s="11">
        <v>140</v>
      </c>
      <c r="G44" s="190">
        <v>137</v>
      </c>
    </row>
    <row r="45" spans="1:7" ht="12.75">
      <c r="A45" s="69" t="s">
        <v>33</v>
      </c>
      <c r="B45" s="56">
        <v>6</v>
      </c>
      <c r="C45" s="11">
        <v>6</v>
      </c>
      <c r="D45" s="11">
        <v>5</v>
      </c>
      <c r="E45" s="11">
        <v>7</v>
      </c>
      <c r="F45" s="11">
        <v>4</v>
      </c>
      <c r="G45" s="190">
        <v>3</v>
      </c>
    </row>
    <row r="46" spans="1:7" ht="12.75">
      <c r="A46" s="68" t="s">
        <v>32</v>
      </c>
      <c r="B46" s="98">
        <v>0</v>
      </c>
      <c r="C46" s="14">
        <v>0</v>
      </c>
      <c r="D46" s="14">
        <v>0</v>
      </c>
      <c r="E46" s="14">
        <v>1</v>
      </c>
      <c r="F46" s="11">
        <v>1</v>
      </c>
      <c r="G46" s="190">
        <v>2</v>
      </c>
    </row>
    <row r="47" spans="1:7" ht="12.75">
      <c r="A47" s="69" t="s">
        <v>71</v>
      </c>
      <c r="B47" s="56">
        <v>4</v>
      </c>
      <c r="C47" s="11">
        <v>4</v>
      </c>
      <c r="D47" s="11">
        <v>3</v>
      </c>
      <c r="E47" s="11">
        <v>7</v>
      </c>
      <c r="F47" s="11">
        <v>7</v>
      </c>
      <c r="G47" s="190">
        <v>8</v>
      </c>
    </row>
    <row r="48" spans="1:7" ht="27" customHeight="1">
      <c r="A48" s="69" t="s">
        <v>34</v>
      </c>
      <c r="B48" s="56">
        <v>138</v>
      </c>
      <c r="C48" s="11">
        <v>146</v>
      </c>
      <c r="D48" s="11">
        <v>149</v>
      </c>
      <c r="E48" s="11">
        <v>153</v>
      </c>
      <c r="F48" s="11">
        <v>139</v>
      </c>
      <c r="G48" s="190">
        <v>128</v>
      </c>
    </row>
    <row r="49" spans="1:7" ht="25.5">
      <c r="A49" s="69" t="s">
        <v>35</v>
      </c>
      <c r="B49" s="56">
        <v>4</v>
      </c>
      <c r="C49" s="11">
        <v>4</v>
      </c>
      <c r="D49" s="11">
        <v>3</v>
      </c>
      <c r="E49" s="11">
        <v>5</v>
      </c>
      <c r="F49" s="11">
        <v>5</v>
      </c>
      <c r="G49" s="190">
        <v>3</v>
      </c>
    </row>
    <row r="50" spans="1:7" ht="12.75">
      <c r="A50" s="68" t="s">
        <v>55</v>
      </c>
      <c r="B50" s="56">
        <v>1</v>
      </c>
      <c r="C50" s="11">
        <v>1</v>
      </c>
      <c r="D50" s="11">
        <v>1</v>
      </c>
      <c r="E50" s="11">
        <v>1</v>
      </c>
      <c r="F50" s="11">
        <v>1</v>
      </c>
      <c r="G50" s="190">
        <v>1</v>
      </c>
    </row>
    <row r="51" spans="1:7" ht="12.75">
      <c r="A51" s="68" t="s">
        <v>36</v>
      </c>
      <c r="B51" s="56">
        <v>7</v>
      </c>
      <c r="C51" s="11">
        <v>6</v>
      </c>
      <c r="D51" s="11">
        <v>6</v>
      </c>
      <c r="E51" s="11">
        <v>11</v>
      </c>
      <c r="F51" s="11">
        <v>12</v>
      </c>
      <c r="G51" s="190">
        <v>16</v>
      </c>
    </row>
    <row r="52" spans="1:7" ht="25.5">
      <c r="A52" s="68" t="s">
        <v>68</v>
      </c>
      <c r="B52" s="56">
        <v>8</v>
      </c>
      <c r="C52" s="11">
        <v>8</v>
      </c>
      <c r="D52" s="11">
        <v>10</v>
      </c>
      <c r="E52" s="11">
        <v>11</v>
      </c>
      <c r="F52" s="11">
        <v>10</v>
      </c>
      <c r="G52" s="190">
        <v>10</v>
      </c>
    </row>
    <row r="53" spans="1:7" ht="12.75">
      <c r="A53" s="68" t="s">
        <v>37</v>
      </c>
      <c r="B53" s="56">
        <v>6</v>
      </c>
      <c r="C53" s="11">
        <v>8</v>
      </c>
      <c r="D53" s="11">
        <v>6</v>
      </c>
      <c r="E53" s="11">
        <v>7</v>
      </c>
      <c r="F53" s="11">
        <v>7</v>
      </c>
      <c r="G53" s="190">
        <v>6</v>
      </c>
    </row>
    <row r="54" spans="1:7" ht="12.75">
      <c r="A54" s="70" t="s">
        <v>38</v>
      </c>
      <c r="B54" s="85">
        <v>943</v>
      </c>
      <c r="C54" s="19">
        <v>1023</v>
      </c>
      <c r="D54" s="19">
        <v>1050</v>
      </c>
      <c r="E54" s="19">
        <v>1083</v>
      </c>
      <c r="F54" s="19">
        <v>1099</v>
      </c>
      <c r="G54" s="192">
        <v>971</v>
      </c>
    </row>
    <row r="55" spans="1:7" ht="12.75">
      <c r="A55" s="71" t="s">
        <v>39</v>
      </c>
      <c r="B55" s="56">
        <v>34</v>
      </c>
      <c r="C55" s="11">
        <v>48</v>
      </c>
      <c r="D55" s="11">
        <v>67</v>
      </c>
      <c r="E55" s="11">
        <v>80</v>
      </c>
      <c r="F55" s="11">
        <v>71</v>
      </c>
      <c r="G55" s="190">
        <v>17</v>
      </c>
    </row>
    <row r="56" spans="1:7" ht="12.75">
      <c r="A56" s="71" t="s">
        <v>40</v>
      </c>
      <c r="B56" s="56">
        <v>888</v>
      </c>
      <c r="C56" s="11">
        <v>942</v>
      </c>
      <c r="D56" s="11">
        <v>950</v>
      </c>
      <c r="E56" s="11">
        <v>981</v>
      </c>
      <c r="F56" s="11">
        <v>1007</v>
      </c>
      <c r="G56" s="190">
        <v>938</v>
      </c>
    </row>
    <row r="57" spans="1:7" ht="12.75">
      <c r="A57" s="71" t="s">
        <v>41</v>
      </c>
      <c r="B57" s="56">
        <v>9</v>
      </c>
      <c r="C57" s="11">
        <v>19</v>
      </c>
      <c r="D57" s="11">
        <v>15</v>
      </c>
      <c r="E57" s="11">
        <v>8</v>
      </c>
      <c r="F57" s="11">
        <v>10</v>
      </c>
      <c r="G57" s="190">
        <v>7</v>
      </c>
    </row>
    <row r="58" spans="1:7" ht="12.75">
      <c r="A58" s="71" t="s">
        <v>42</v>
      </c>
      <c r="B58" s="56">
        <v>9</v>
      </c>
      <c r="C58" s="11">
        <v>11</v>
      </c>
      <c r="D58" s="11">
        <v>16</v>
      </c>
      <c r="E58" s="11">
        <v>12</v>
      </c>
      <c r="F58" s="11">
        <v>9</v>
      </c>
      <c r="G58" s="190">
        <v>6</v>
      </c>
    </row>
    <row r="59" spans="1:7" ht="12.75">
      <c r="A59" s="61" t="s">
        <v>43</v>
      </c>
      <c r="B59" s="56">
        <v>1</v>
      </c>
      <c r="C59" s="11">
        <v>2</v>
      </c>
      <c r="D59" s="11">
        <v>1</v>
      </c>
      <c r="E59" s="11">
        <v>1</v>
      </c>
      <c r="F59" s="11">
        <v>1</v>
      </c>
      <c r="G59" s="190">
        <v>0</v>
      </c>
    </row>
    <row r="60" spans="1:7" ht="12.75">
      <c r="A60" s="61" t="s">
        <v>44</v>
      </c>
      <c r="B60" s="56">
        <v>2</v>
      </c>
      <c r="C60" s="11">
        <v>1</v>
      </c>
      <c r="D60" s="11">
        <v>1</v>
      </c>
      <c r="E60" s="11">
        <v>1</v>
      </c>
      <c r="F60" s="11">
        <v>1</v>
      </c>
      <c r="G60" s="190">
        <v>3</v>
      </c>
    </row>
    <row r="61" spans="1:7" ht="12.75">
      <c r="A61" s="65" t="s">
        <v>47</v>
      </c>
      <c r="B61" s="85">
        <v>2193</v>
      </c>
      <c r="C61" s="19">
        <v>2295</v>
      </c>
      <c r="D61" s="19">
        <v>2454</v>
      </c>
      <c r="E61" s="19">
        <v>2541</v>
      </c>
      <c r="F61" s="19">
        <v>2384</v>
      </c>
      <c r="G61" s="192">
        <v>2389</v>
      </c>
    </row>
    <row r="62" spans="1:7" ht="12.75">
      <c r="A62" s="61" t="s">
        <v>45</v>
      </c>
      <c r="B62" s="56">
        <v>1722</v>
      </c>
      <c r="C62" s="11">
        <v>1797</v>
      </c>
      <c r="D62" s="11">
        <v>1916</v>
      </c>
      <c r="E62" s="11">
        <v>1979</v>
      </c>
      <c r="F62" s="11">
        <v>1817</v>
      </c>
      <c r="G62" s="190">
        <v>1848</v>
      </c>
    </row>
    <row r="63" spans="1:7" ht="12.75">
      <c r="A63" s="61" t="s">
        <v>46</v>
      </c>
      <c r="B63" s="56">
        <v>368</v>
      </c>
      <c r="C63" s="11">
        <v>384</v>
      </c>
      <c r="D63" s="11">
        <v>384</v>
      </c>
      <c r="E63" s="11">
        <v>406</v>
      </c>
      <c r="F63" s="11">
        <v>391</v>
      </c>
      <c r="G63" s="190">
        <v>362</v>
      </c>
    </row>
    <row r="64" spans="1:7" ht="12.75">
      <c r="A64" s="74" t="s">
        <v>76</v>
      </c>
      <c r="B64" s="56">
        <v>103</v>
      </c>
      <c r="C64" s="11">
        <v>114</v>
      </c>
      <c r="D64" s="11">
        <v>154</v>
      </c>
      <c r="E64" s="11">
        <v>156</v>
      </c>
      <c r="F64" s="11">
        <v>176</v>
      </c>
      <c r="G64" s="190">
        <v>179</v>
      </c>
    </row>
    <row r="65" spans="1:7" ht="25.5">
      <c r="A65" s="64" t="s">
        <v>53</v>
      </c>
      <c r="B65" s="56">
        <v>63</v>
      </c>
      <c r="C65" s="19">
        <v>65</v>
      </c>
      <c r="D65" s="19">
        <v>70</v>
      </c>
      <c r="E65" s="19">
        <v>109</v>
      </c>
      <c r="F65" s="19">
        <v>93</v>
      </c>
      <c r="G65" s="192">
        <v>128</v>
      </c>
    </row>
    <row r="66" spans="1:7" ht="12.75">
      <c r="A66" s="72" t="s">
        <v>72</v>
      </c>
      <c r="B66" s="96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2:6" ht="12.75">
      <c r="B67" s="189"/>
      <c r="C67" s="189"/>
      <c r="D67" s="189"/>
      <c r="E67" s="189"/>
      <c r="F67" s="189"/>
    </row>
  </sheetData>
  <sheetProtection/>
  <mergeCells count="9">
    <mergeCell ref="G6:G7"/>
    <mergeCell ref="A5:G5"/>
    <mergeCell ref="A3:F3"/>
    <mergeCell ref="A6:A7"/>
    <mergeCell ref="B6:B7"/>
    <mergeCell ref="F6:F7"/>
    <mergeCell ref="C6:C7"/>
    <mergeCell ref="D6:D7"/>
    <mergeCell ref="E6:E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3:I36"/>
  <sheetViews>
    <sheetView tabSelected="1" view="pageLayout" zoomScaleNormal="85" workbookViewId="0" topLeftCell="A1">
      <selection activeCell="C25" sqref="C25"/>
    </sheetView>
  </sheetViews>
  <sheetFormatPr defaultColWidth="9.140625" defaultRowHeight="15"/>
  <cols>
    <col min="1" max="9" width="9.140625" style="162" customWidth="1"/>
  </cols>
  <sheetData>
    <row r="3" spans="1:3" ht="15.75">
      <c r="A3" s="125" t="s">
        <v>109</v>
      </c>
      <c r="B3" s="131"/>
      <c r="C3" s="131"/>
    </row>
    <row r="4" ht="15.75">
      <c r="A4" s="177" t="s">
        <v>110</v>
      </c>
    </row>
    <row r="5" spans="2:9" ht="15">
      <c r="B5" s="196"/>
      <c r="C5" s="196"/>
      <c r="D5" s="196"/>
      <c r="E5" s="196"/>
      <c r="F5" s="223" t="s">
        <v>0</v>
      </c>
      <c r="G5" s="223"/>
      <c r="H5" s="223"/>
      <c r="I5" s="223"/>
    </row>
    <row r="11" spans="2:8" ht="15">
      <c r="B11"/>
      <c r="C11">
        <v>2015</v>
      </c>
      <c r="D11">
        <v>2016</v>
      </c>
      <c r="E11">
        <v>2017</v>
      </c>
      <c r="F11">
        <v>2018</v>
      </c>
      <c r="G11">
        <v>2019</v>
      </c>
      <c r="H11">
        <v>2020</v>
      </c>
    </row>
    <row r="12" spans="2:8" ht="15">
      <c r="B12" t="s">
        <v>14</v>
      </c>
      <c r="C12">
        <v>2686</v>
      </c>
      <c r="D12">
        <v>2796</v>
      </c>
      <c r="E12">
        <v>2939</v>
      </c>
      <c r="F12">
        <v>3087</v>
      </c>
      <c r="G12">
        <v>2936</v>
      </c>
      <c r="H12">
        <v>2857</v>
      </c>
    </row>
    <row r="13" spans="2:8" ht="15">
      <c r="B13" t="s">
        <v>99</v>
      </c>
      <c r="C13">
        <v>2410</v>
      </c>
      <c r="D13">
        <v>2525</v>
      </c>
      <c r="E13">
        <v>2671</v>
      </c>
      <c r="F13">
        <v>2786</v>
      </c>
      <c r="G13">
        <v>2672</v>
      </c>
      <c r="H13">
        <v>2581</v>
      </c>
    </row>
    <row r="25" ht="15.75">
      <c r="A25" s="125" t="s">
        <v>100</v>
      </c>
    </row>
    <row r="26" ht="15.75">
      <c r="A26" s="176" t="s">
        <v>111</v>
      </c>
    </row>
    <row r="27" ht="15">
      <c r="I27" s="197" t="s">
        <v>98</v>
      </c>
    </row>
    <row r="29" spans="1:7" ht="15">
      <c r="A29" s="168"/>
      <c r="B29" s="168"/>
      <c r="C29" s="168"/>
      <c r="D29" s="168"/>
      <c r="E29" s="168"/>
      <c r="F29" s="168"/>
      <c r="G29" s="168"/>
    </row>
    <row r="31" spans="3:8" ht="15">
      <c r="C31" s="162">
        <v>2015</v>
      </c>
      <c r="D31" s="162">
        <v>2016</v>
      </c>
      <c r="E31" s="162">
        <v>2017</v>
      </c>
      <c r="F31" s="162">
        <v>2018</v>
      </c>
      <c r="G31" s="162">
        <v>2019</v>
      </c>
      <c r="H31" s="162">
        <v>2020</v>
      </c>
    </row>
    <row r="32" spans="2:8" ht="15">
      <c r="B32" s="162" t="s">
        <v>101</v>
      </c>
      <c r="C32" s="162">
        <v>209</v>
      </c>
      <c r="D32" s="162">
        <v>203</v>
      </c>
      <c r="E32" s="162">
        <v>218</v>
      </c>
      <c r="F32" s="162">
        <v>251</v>
      </c>
      <c r="G32" s="162">
        <v>234</v>
      </c>
      <c r="H32" s="162">
        <v>226</v>
      </c>
    </row>
    <row r="33" spans="2:8" ht="15">
      <c r="B33" s="162" t="s">
        <v>96</v>
      </c>
      <c r="C33" s="162">
        <v>662</v>
      </c>
      <c r="D33" s="162">
        <v>717</v>
      </c>
      <c r="E33" s="162">
        <v>734</v>
      </c>
      <c r="F33" s="162">
        <v>758</v>
      </c>
      <c r="G33" s="162">
        <v>769</v>
      </c>
      <c r="H33" s="162">
        <v>681</v>
      </c>
    </row>
    <row r="34" spans="2:8" ht="15">
      <c r="B34" s="162" t="s">
        <v>45</v>
      </c>
      <c r="C34" s="162">
        <v>1205</v>
      </c>
      <c r="D34" s="162">
        <v>1257</v>
      </c>
      <c r="E34" s="162">
        <v>1346</v>
      </c>
      <c r="F34" s="162">
        <v>1385</v>
      </c>
      <c r="G34" s="162">
        <v>1274</v>
      </c>
      <c r="H34" s="162">
        <v>1296</v>
      </c>
    </row>
    <row r="35" spans="2:8" ht="15">
      <c r="B35" s="162" t="s">
        <v>46</v>
      </c>
      <c r="C35" s="162">
        <v>260</v>
      </c>
      <c r="D35" s="162">
        <v>268</v>
      </c>
      <c r="E35" s="162">
        <v>266</v>
      </c>
      <c r="F35" s="162">
        <v>283</v>
      </c>
      <c r="G35" s="162">
        <v>272</v>
      </c>
      <c r="H35" s="162">
        <v>254</v>
      </c>
    </row>
    <row r="36" spans="2:8" ht="15">
      <c r="B36" s="162" t="s">
        <v>102</v>
      </c>
      <c r="C36" s="162">
        <v>74</v>
      </c>
      <c r="D36" s="162">
        <v>80</v>
      </c>
      <c r="E36" s="162">
        <v>107</v>
      </c>
      <c r="F36" s="162">
        <v>109</v>
      </c>
      <c r="G36" s="162">
        <v>123</v>
      </c>
      <c r="H36" s="162">
        <v>124</v>
      </c>
    </row>
  </sheetData>
  <sheetProtection/>
  <mergeCells count="1">
    <mergeCell ref="F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zoomScaleNormal="130" workbookViewId="0" topLeftCell="A1">
      <selection activeCell="C25" sqref="C25"/>
    </sheetView>
  </sheetViews>
  <sheetFormatPr defaultColWidth="9.140625" defaultRowHeight="15"/>
  <cols>
    <col min="1" max="1" width="29.1406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99" t="s">
        <v>58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49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5">
        <v>934</v>
      </c>
      <c r="C8" s="77">
        <v>0</v>
      </c>
      <c r="D8" s="33">
        <v>0</v>
      </c>
      <c r="E8" s="78">
        <v>10</v>
      </c>
      <c r="F8" s="77">
        <v>918</v>
      </c>
      <c r="G8" s="77">
        <v>6</v>
      </c>
      <c r="H8" s="77">
        <v>0</v>
      </c>
    </row>
    <row r="9" spans="1:8" ht="15">
      <c r="A9" s="61" t="s">
        <v>9</v>
      </c>
      <c r="B9" s="10">
        <v>405</v>
      </c>
      <c r="C9" s="11">
        <v>0</v>
      </c>
      <c r="D9" s="11">
        <v>0</v>
      </c>
      <c r="E9" s="12">
        <v>0</v>
      </c>
      <c r="F9" s="11">
        <v>0</v>
      </c>
      <c r="G9" s="11">
        <v>405</v>
      </c>
      <c r="H9" s="11">
        <v>0</v>
      </c>
    </row>
    <row r="10" spans="1:8" ht="15">
      <c r="A10" s="61" t="s">
        <v>10</v>
      </c>
      <c r="B10" s="10">
        <v>2522</v>
      </c>
      <c r="C10" s="11">
        <v>140</v>
      </c>
      <c r="D10" s="11">
        <v>1164</v>
      </c>
      <c r="E10" s="12">
        <v>1216</v>
      </c>
      <c r="F10" s="11">
        <v>0</v>
      </c>
      <c r="G10" s="11">
        <v>2</v>
      </c>
      <c r="H10" s="11">
        <v>0</v>
      </c>
    </row>
    <row r="11" spans="1:8" ht="15">
      <c r="A11" s="61" t="s">
        <v>11</v>
      </c>
      <c r="B11" s="10">
        <v>24</v>
      </c>
      <c r="C11" s="11">
        <v>0</v>
      </c>
      <c r="D11" s="11">
        <v>0</v>
      </c>
      <c r="E11" s="12">
        <v>21</v>
      </c>
      <c r="F11" s="11">
        <v>3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-5</v>
      </c>
      <c r="C13" s="11">
        <v>6</v>
      </c>
      <c r="D13" s="11">
        <v>1</v>
      </c>
      <c r="E13" s="12">
        <v>-23</v>
      </c>
      <c r="F13" s="11">
        <v>11</v>
      </c>
      <c r="G13" s="11">
        <v>0</v>
      </c>
      <c r="H13" s="11">
        <v>0</v>
      </c>
    </row>
    <row r="14" spans="1:8" ht="25.5">
      <c r="A14" s="62" t="s">
        <v>14</v>
      </c>
      <c r="B14" s="16">
        <v>3832</v>
      </c>
      <c r="C14" s="18">
        <v>146</v>
      </c>
      <c r="D14" s="18">
        <v>1165</v>
      </c>
      <c r="E14" s="18">
        <v>1182</v>
      </c>
      <c r="F14" s="18">
        <v>926</v>
      </c>
      <c r="G14" s="18">
        <v>413</v>
      </c>
      <c r="H14" s="18">
        <v>0</v>
      </c>
    </row>
    <row r="15" spans="1:8" ht="15">
      <c r="A15" s="73" t="s">
        <v>15</v>
      </c>
      <c r="B15" s="10">
        <v>590</v>
      </c>
      <c r="C15" s="19">
        <v>2</v>
      </c>
      <c r="D15" s="19">
        <v>522</v>
      </c>
      <c r="E15" s="24">
        <v>31</v>
      </c>
      <c r="F15" s="19">
        <v>29</v>
      </c>
      <c r="G15" s="19">
        <v>6</v>
      </c>
      <c r="H15" s="19">
        <v>0</v>
      </c>
    </row>
    <row r="16" spans="1:8" ht="15">
      <c r="A16" s="61" t="s">
        <v>16</v>
      </c>
      <c r="B16" s="10">
        <v>6</v>
      </c>
      <c r="C16" s="11">
        <v>0</v>
      </c>
      <c r="D16" s="20">
        <v>0</v>
      </c>
      <c r="E16" s="21">
        <v>0</v>
      </c>
      <c r="F16" s="11">
        <v>0</v>
      </c>
      <c r="G16" s="11">
        <v>6</v>
      </c>
      <c r="H16" s="11">
        <v>0</v>
      </c>
    </row>
    <row r="17" spans="1:8" ht="38.25">
      <c r="A17" s="63" t="s">
        <v>17</v>
      </c>
      <c r="B17" s="10">
        <v>398</v>
      </c>
      <c r="C17" s="11">
        <v>0</v>
      </c>
      <c r="D17" s="20">
        <v>398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43</v>
      </c>
      <c r="C18" s="11">
        <v>0</v>
      </c>
      <c r="D18" s="20">
        <v>20</v>
      </c>
      <c r="E18" s="12">
        <v>9</v>
      </c>
      <c r="F18" s="11">
        <v>14</v>
      </c>
      <c r="G18" s="11">
        <v>0</v>
      </c>
      <c r="H18" s="11">
        <v>0</v>
      </c>
    </row>
    <row r="19" spans="1:8" ht="25.5">
      <c r="A19" s="61" t="s">
        <v>19</v>
      </c>
      <c r="B19" s="10">
        <v>56</v>
      </c>
      <c r="C19" s="11">
        <v>0</v>
      </c>
      <c r="D19" s="20">
        <v>56</v>
      </c>
      <c r="E19" s="12">
        <v>0</v>
      </c>
      <c r="F19" s="11">
        <v>0</v>
      </c>
      <c r="G19" s="11">
        <v>0</v>
      </c>
      <c r="H19" s="11">
        <v>0</v>
      </c>
    </row>
    <row r="20" spans="1:8" ht="25.5">
      <c r="A20" s="61" t="s">
        <v>20</v>
      </c>
      <c r="B20" s="10">
        <v>63</v>
      </c>
      <c r="C20" s="11">
        <v>2</v>
      </c>
      <c r="D20" s="11">
        <v>48</v>
      </c>
      <c r="E20" s="12">
        <v>0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22</v>
      </c>
      <c r="C22" s="11">
        <v>0</v>
      </c>
      <c r="D22" s="11">
        <v>0</v>
      </c>
      <c r="E22" s="21">
        <v>22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474</v>
      </c>
      <c r="C26" s="19">
        <v>0</v>
      </c>
      <c r="D26" s="19">
        <v>0</v>
      </c>
      <c r="E26" s="24">
        <v>16</v>
      </c>
      <c r="F26" s="19">
        <v>1</v>
      </c>
      <c r="G26" s="19">
        <v>115</v>
      </c>
      <c r="H26" s="19">
        <v>342</v>
      </c>
    </row>
    <row r="27" spans="1:8" ht="15">
      <c r="A27" s="61" t="s">
        <v>16</v>
      </c>
      <c r="B27" s="10">
        <v>6</v>
      </c>
      <c r="C27" s="11">
        <v>0</v>
      </c>
      <c r="D27" s="11">
        <v>0</v>
      </c>
      <c r="E27" s="12">
        <v>0</v>
      </c>
      <c r="F27" s="11">
        <v>0</v>
      </c>
      <c r="G27" s="11">
        <v>6</v>
      </c>
      <c r="H27" s="11">
        <v>0</v>
      </c>
    </row>
    <row r="28" spans="1:8" ht="38.25">
      <c r="A28" s="63" t="s">
        <v>17</v>
      </c>
      <c r="B28" s="10">
        <v>308</v>
      </c>
      <c r="C28" s="11">
        <v>0</v>
      </c>
      <c r="D28" s="11">
        <v>0</v>
      </c>
      <c r="E28" s="12">
        <v>0</v>
      </c>
      <c r="F28" s="11">
        <v>0</v>
      </c>
      <c r="G28" s="20">
        <v>104</v>
      </c>
      <c r="H28" s="20">
        <v>204</v>
      </c>
    </row>
    <row r="29" spans="1:8" ht="38.25">
      <c r="A29" s="63" t="s">
        <v>18</v>
      </c>
      <c r="B29" s="10">
        <v>27</v>
      </c>
      <c r="C29" s="11">
        <v>0</v>
      </c>
      <c r="D29" s="11">
        <v>0</v>
      </c>
      <c r="E29" s="12">
        <v>0</v>
      </c>
      <c r="F29" s="11">
        <v>0</v>
      </c>
      <c r="G29" s="11">
        <v>5</v>
      </c>
      <c r="H29" s="11">
        <v>22</v>
      </c>
    </row>
    <row r="30" spans="1:8" ht="25.5">
      <c r="A30" s="61" t="s">
        <v>19</v>
      </c>
      <c r="B30" s="10">
        <v>62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62</v>
      </c>
    </row>
    <row r="31" spans="1:8" ht="25.5">
      <c r="A31" s="61" t="s">
        <v>20</v>
      </c>
      <c r="B31" s="10">
        <v>54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54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16</v>
      </c>
      <c r="C33" s="11">
        <v>0</v>
      </c>
      <c r="D33" s="11">
        <v>0</v>
      </c>
      <c r="E33" s="12">
        <v>16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</v>
      </c>
      <c r="C35" s="11">
        <v>0</v>
      </c>
      <c r="D35" s="11">
        <v>0</v>
      </c>
      <c r="E35" s="12">
        <v>0</v>
      </c>
      <c r="F35" s="11">
        <v>1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24</v>
      </c>
      <c r="C37" s="19">
        <v>0</v>
      </c>
      <c r="D37" s="19">
        <v>0</v>
      </c>
      <c r="E37" s="24">
        <v>0</v>
      </c>
      <c r="F37" s="19">
        <v>0</v>
      </c>
      <c r="G37" s="19">
        <v>22</v>
      </c>
      <c r="H37" s="22">
        <v>2</v>
      </c>
    </row>
    <row r="38" spans="1:8" ht="15">
      <c r="A38" s="66" t="s">
        <v>28</v>
      </c>
      <c r="B38" s="25">
        <v>188</v>
      </c>
      <c r="C38" s="17">
        <v>0</v>
      </c>
      <c r="D38" s="17">
        <v>83</v>
      </c>
      <c r="E38" s="27">
        <v>5</v>
      </c>
      <c r="F38" s="26">
        <v>0</v>
      </c>
      <c r="G38" s="28">
        <v>49</v>
      </c>
      <c r="H38" s="28">
        <v>51</v>
      </c>
    </row>
    <row r="39" spans="1:8" ht="15">
      <c r="A39" s="62" t="s">
        <v>29</v>
      </c>
      <c r="B39" s="16">
        <v>3504</v>
      </c>
      <c r="C39" s="18">
        <v>144</v>
      </c>
      <c r="D39" s="18">
        <v>560</v>
      </c>
      <c r="E39" s="18">
        <v>1162</v>
      </c>
      <c r="F39" s="18">
        <v>898</v>
      </c>
      <c r="G39" s="18">
        <v>451</v>
      </c>
      <c r="H39" s="18">
        <v>289</v>
      </c>
    </row>
    <row r="40" spans="1:8" ht="25.5">
      <c r="A40" s="62" t="s">
        <v>52</v>
      </c>
      <c r="B40" s="16">
        <v>3441</v>
      </c>
      <c r="C40" s="18">
        <v>144</v>
      </c>
      <c r="D40" s="18">
        <v>560</v>
      </c>
      <c r="E40" s="18">
        <v>1110</v>
      </c>
      <c r="F40" s="18">
        <v>887</v>
      </c>
      <c r="G40" s="18">
        <v>451</v>
      </c>
      <c r="H40" s="18">
        <v>289</v>
      </c>
    </row>
    <row r="41" spans="1:8" ht="15">
      <c r="A41" s="67" t="s">
        <v>30</v>
      </c>
      <c r="B41" s="10">
        <v>305</v>
      </c>
      <c r="C41" s="19">
        <v>57</v>
      </c>
      <c r="D41" s="19">
        <v>85</v>
      </c>
      <c r="E41" s="24">
        <v>9</v>
      </c>
      <c r="F41" s="19">
        <v>2</v>
      </c>
      <c r="G41" s="19">
        <v>94</v>
      </c>
      <c r="H41" s="19">
        <v>58</v>
      </c>
    </row>
    <row r="42" spans="1:8" ht="15">
      <c r="A42" s="99" t="s">
        <v>70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v>7</v>
      </c>
      <c r="C43" s="11">
        <v>0</v>
      </c>
      <c r="D43" s="11">
        <v>1</v>
      </c>
      <c r="E43" s="12">
        <v>0</v>
      </c>
      <c r="F43" s="11">
        <v>0</v>
      </c>
      <c r="G43" s="11">
        <v>5</v>
      </c>
      <c r="H43" s="11">
        <v>1</v>
      </c>
    </row>
    <row r="44" spans="1:8" ht="25.5">
      <c r="A44" s="69" t="s">
        <v>31</v>
      </c>
      <c r="B44" s="10">
        <v>124</v>
      </c>
      <c r="C44" s="11">
        <v>55</v>
      </c>
      <c r="D44" s="11">
        <v>50</v>
      </c>
      <c r="E44" s="12">
        <v>0</v>
      </c>
      <c r="F44" s="11">
        <v>0</v>
      </c>
      <c r="G44" s="11">
        <v>19</v>
      </c>
      <c r="H44" s="11">
        <v>0</v>
      </c>
    </row>
    <row r="45" spans="1:8" ht="15">
      <c r="A45" s="69" t="s">
        <v>33</v>
      </c>
      <c r="B45" s="10">
        <v>6</v>
      </c>
      <c r="C45" s="14">
        <v>0</v>
      </c>
      <c r="D45" s="14">
        <v>0</v>
      </c>
      <c r="E45" s="37">
        <v>0</v>
      </c>
      <c r="F45" s="11">
        <v>0</v>
      </c>
      <c r="G45" s="11">
        <v>6</v>
      </c>
      <c r="H45" s="11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1">
        <v>0</v>
      </c>
      <c r="H46" s="11">
        <v>0</v>
      </c>
    </row>
    <row r="47" spans="1:8" ht="15">
      <c r="A47" s="69" t="s">
        <v>71</v>
      </c>
      <c r="B47" s="10">
        <v>4</v>
      </c>
      <c r="C47" s="11">
        <v>0</v>
      </c>
      <c r="D47" s="11">
        <v>0</v>
      </c>
      <c r="E47" s="12">
        <v>2</v>
      </c>
      <c r="F47" s="11">
        <v>0</v>
      </c>
      <c r="G47" s="11">
        <v>2</v>
      </c>
      <c r="H47" s="11">
        <v>0</v>
      </c>
    </row>
    <row r="48" spans="1:8" ht="24" customHeight="1">
      <c r="A48" s="69" t="s">
        <v>34</v>
      </c>
      <c r="B48" s="10">
        <v>138</v>
      </c>
      <c r="C48" s="11">
        <v>2</v>
      </c>
      <c r="D48" s="11">
        <v>30</v>
      </c>
      <c r="E48" s="12">
        <v>2</v>
      </c>
      <c r="F48" s="13">
        <v>2</v>
      </c>
      <c r="G48" s="11">
        <v>48</v>
      </c>
      <c r="H48" s="11">
        <v>54</v>
      </c>
    </row>
    <row r="49" spans="1:8" ht="38.25">
      <c r="A49" s="69" t="s">
        <v>35</v>
      </c>
      <c r="B49" s="10">
        <v>4</v>
      </c>
      <c r="C49" s="11">
        <v>0</v>
      </c>
      <c r="D49" s="11">
        <v>2</v>
      </c>
      <c r="E49" s="12">
        <v>0</v>
      </c>
      <c r="F49" s="11">
        <v>0</v>
      </c>
      <c r="G49" s="11">
        <v>1</v>
      </c>
      <c r="H49" s="11">
        <v>1</v>
      </c>
    </row>
    <row r="50" spans="1:8" ht="15">
      <c r="A50" s="68" t="s">
        <v>55</v>
      </c>
      <c r="B50" s="10">
        <v>1</v>
      </c>
      <c r="C50" s="13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7</v>
      </c>
      <c r="C51" s="11">
        <v>0</v>
      </c>
      <c r="D51" s="11">
        <v>1</v>
      </c>
      <c r="E51" s="12">
        <v>5</v>
      </c>
      <c r="F51" s="11">
        <v>0</v>
      </c>
      <c r="G51" s="11">
        <v>1</v>
      </c>
      <c r="H51" s="11">
        <v>0</v>
      </c>
    </row>
    <row r="52" spans="1:8" ht="25.5">
      <c r="A52" s="68" t="s">
        <v>68</v>
      </c>
      <c r="B52" s="10">
        <v>8</v>
      </c>
      <c r="C52" s="11">
        <v>0</v>
      </c>
      <c r="D52" s="11">
        <v>1</v>
      </c>
      <c r="E52" s="12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v>6</v>
      </c>
      <c r="C53" s="11">
        <v>0</v>
      </c>
      <c r="D53" s="11">
        <v>0</v>
      </c>
      <c r="E53" s="12">
        <v>0</v>
      </c>
      <c r="F53" s="11">
        <v>0</v>
      </c>
      <c r="G53" s="11">
        <v>6</v>
      </c>
      <c r="H53" s="11">
        <v>0</v>
      </c>
    </row>
    <row r="54" spans="1:8" ht="15">
      <c r="A54" s="70" t="s">
        <v>38</v>
      </c>
      <c r="B54" s="10">
        <v>943</v>
      </c>
      <c r="C54" s="19">
        <v>0</v>
      </c>
      <c r="D54" s="19">
        <v>28</v>
      </c>
      <c r="E54" s="24">
        <v>909</v>
      </c>
      <c r="F54" s="19">
        <v>0</v>
      </c>
      <c r="G54" s="19">
        <v>6</v>
      </c>
      <c r="H54" s="19">
        <v>0</v>
      </c>
    </row>
    <row r="55" spans="1:8" ht="15">
      <c r="A55" s="71" t="s">
        <v>39</v>
      </c>
      <c r="B55" s="10">
        <v>34</v>
      </c>
      <c r="C55" s="11">
        <v>0</v>
      </c>
      <c r="D55" s="11">
        <v>0</v>
      </c>
      <c r="E55" s="12">
        <v>34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888</v>
      </c>
      <c r="C56" s="11">
        <v>0</v>
      </c>
      <c r="D56" s="11">
        <v>20</v>
      </c>
      <c r="E56" s="12">
        <v>863</v>
      </c>
      <c r="F56" s="11">
        <v>0</v>
      </c>
      <c r="G56" s="11">
        <v>5</v>
      </c>
      <c r="H56" s="11">
        <v>0</v>
      </c>
    </row>
    <row r="57" spans="1:8" ht="15">
      <c r="A57" s="71" t="s">
        <v>41</v>
      </c>
      <c r="B57" s="10">
        <v>9</v>
      </c>
      <c r="C57" s="11">
        <v>0</v>
      </c>
      <c r="D57" s="11">
        <v>0</v>
      </c>
      <c r="E57" s="12">
        <v>9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9</v>
      </c>
      <c r="C58" s="11">
        <v>0</v>
      </c>
      <c r="D58" s="11">
        <v>8</v>
      </c>
      <c r="E58" s="12">
        <v>0</v>
      </c>
      <c r="F58" s="11">
        <v>0</v>
      </c>
      <c r="G58" s="11">
        <v>1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2</v>
      </c>
      <c r="C60" s="11">
        <v>0</v>
      </c>
      <c r="D60" s="11">
        <v>0</v>
      </c>
      <c r="E60" s="12">
        <v>2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2193</v>
      </c>
      <c r="C61" s="19">
        <v>87</v>
      </c>
      <c r="D61" s="19">
        <v>447</v>
      </c>
      <c r="E61" s="19">
        <v>192</v>
      </c>
      <c r="F61" s="19">
        <v>885</v>
      </c>
      <c r="G61" s="19">
        <v>351</v>
      </c>
      <c r="H61" s="19">
        <v>231</v>
      </c>
    </row>
    <row r="62" spans="1:8" ht="15">
      <c r="A62" s="61" t="s">
        <v>45</v>
      </c>
      <c r="B62" s="10">
        <v>1722</v>
      </c>
      <c r="C62" s="11">
        <v>60</v>
      </c>
      <c r="D62" s="11">
        <v>323</v>
      </c>
      <c r="E62" s="12">
        <v>94</v>
      </c>
      <c r="F62" s="11">
        <v>871</v>
      </c>
      <c r="G62" s="11">
        <v>205</v>
      </c>
      <c r="H62" s="11">
        <v>169</v>
      </c>
    </row>
    <row r="63" spans="1:8" ht="25.5">
      <c r="A63" s="61" t="s">
        <v>46</v>
      </c>
      <c r="B63" s="10">
        <v>368</v>
      </c>
      <c r="C63" s="11">
        <v>26</v>
      </c>
      <c r="D63" s="11">
        <v>121</v>
      </c>
      <c r="E63" s="12">
        <v>7</v>
      </c>
      <c r="F63" s="11">
        <v>12</v>
      </c>
      <c r="G63" s="11">
        <v>140</v>
      </c>
      <c r="H63" s="11">
        <v>62</v>
      </c>
    </row>
    <row r="64" spans="1:8" ht="15">
      <c r="A64" s="74" t="s">
        <v>76</v>
      </c>
      <c r="B64" s="10">
        <v>103</v>
      </c>
      <c r="C64" s="11">
        <v>1</v>
      </c>
      <c r="D64" s="11">
        <v>3</v>
      </c>
      <c r="E64" s="12">
        <v>91</v>
      </c>
      <c r="F64" s="11">
        <v>2</v>
      </c>
      <c r="G64" s="11">
        <v>6</v>
      </c>
      <c r="H64" s="11">
        <v>0</v>
      </c>
    </row>
    <row r="65" spans="1:8" ht="38.25">
      <c r="A65" s="64" t="s">
        <v>53</v>
      </c>
      <c r="B65" s="10">
        <v>63</v>
      </c>
      <c r="C65" s="19">
        <v>0</v>
      </c>
      <c r="D65" s="19">
        <v>0</v>
      </c>
      <c r="E65" s="24">
        <v>52</v>
      </c>
      <c r="F65" s="19">
        <v>11</v>
      </c>
      <c r="G65" s="19">
        <v>0</v>
      </c>
      <c r="H65" s="19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59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0</v>
      </c>
      <c r="B5" s="201"/>
      <c r="C5" s="201"/>
      <c r="D5" s="202"/>
      <c r="E5" s="202"/>
      <c r="F5" s="202"/>
      <c r="G5" s="202"/>
      <c r="H5" s="202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">
        <v>709</v>
      </c>
      <c r="C8" s="8">
        <v>0</v>
      </c>
      <c r="D8" s="9">
        <v>0</v>
      </c>
      <c r="E8" s="8">
        <v>7</v>
      </c>
      <c r="F8" s="8">
        <v>698</v>
      </c>
      <c r="G8" s="8">
        <v>4</v>
      </c>
      <c r="H8" s="8">
        <v>0</v>
      </c>
    </row>
    <row r="9" spans="1:8" ht="15">
      <c r="A9" s="61" t="s">
        <v>9</v>
      </c>
      <c r="B9" s="10">
        <v>286</v>
      </c>
      <c r="C9" s="11">
        <v>0</v>
      </c>
      <c r="D9" s="11">
        <v>0</v>
      </c>
      <c r="E9" s="12">
        <v>0</v>
      </c>
      <c r="F9" s="11">
        <v>0</v>
      </c>
      <c r="G9" s="11">
        <v>286</v>
      </c>
      <c r="H9" s="11">
        <v>0</v>
      </c>
    </row>
    <row r="10" spans="1:8" ht="15">
      <c r="A10" s="61" t="s">
        <v>10</v>
      </c>
      <c r="B10" s="10">
        <v>1818</v>
      </c>
      <c r="C10" s="11">
        <v>60</v>
      </c>
      <c r="D10" s="11">
        <v>838</v>
      </c>
      <c r="E10" s="12">
        <v>920</v>
      </c>
      <c r="F10" s="13">
        <v>0</v>
      </c>
      <c r="G10" s="13">
        <v>0</v>
      </c>
      <c r="H10" s="11">
        <v>0</v>
      </c>
    </row>
    <row r="11" spans="1:8" ht="15">
      <c r="A11" s="61" t="s">
        <v>11</v>
      </c>
      <c r="B11" s="10">
        <v>15</v>
      </c>
      <c r="C11" s="11">
        <v>0</v>
      </c>
      <c r="D11" s="11">
        <v>0</v>
      </c>
      <c r="E11" s="12">
        <v>15</v>
      </c>
      <c r="F11" s="11">
        <v>0</v>
      </c>
      <c r="G11" s="13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25">
        <v>-2</v>
      </c>
      <c r="C13" s="15">
        <v>15</v>
      </c>
      <c r="D13" s="11">
        <v>-1</v>
      </c>
      <c r="E13" s="12">
        <v>-16</v>
      </c>
      <c r="F13" s="13">
        <v>0</v>
      </c>
      <c r="G13" s="11">
        <v>0</v>
      </c>
      <c r="H13" s="11">
        <v>0</v>
      </c>
    </row>
    <row r="14" spans="1:8" ht="25.5">
      <c r="A14" s="62" t="s">
        <v>14</v>
      </c>
      <c r="B14" s="10">
        <v>2796</v>
      </c>
      <c r="C14" s="17">
        <v>75</v>
      </c>
      <c r="D14" s="18">
        <v>837</v>
      </c>
      <c r="E14" s="18">
        <v>896</v>
      </c>
      <c r="F14" s="18">
        <v>698</v>
      </c>
      <c r="G14" s="18">
        <v>290</v>
      </c>
      <c r="H14" s="18">
        <v>0</v>
      </c>
    </row>
    <row r="15" spans="1:8" ht="15">
      <c r="A15" s="73" t="s">
        <v>15</v>
      </c>
      <c r="B15" s="7">
        <v>424</v>
      </c>
      <c r="C15" s="19">
        <v>1</v>
      </c>
      <c r="D15" s="19">
        <v>369</v>
      </c>
      <c r="E15" s="24">
        <v>30</v>
      </c>
      <c r="F15" s="19">
        <v>20</v>
      </c>
      <c r="G15" s="19">
        <v>4</v>
      </c>
      <c r="H15" s="19">
        <v>0</v>
      </c>
    </row>
    <row r="16" spans="1:8" ht="15">
      <c r="A16" s="61" t="s">
        <v>16</v>
      </c>
      <c r="B16" s="10">
        <v>4</v>
      </c>
      <c r="C16" s="11">
        <v>0</v>
      </c>
      <c r="D16" s="11">
        <v>0</v>
      </c>
      <c r="E16" s="21">
        <v>0</v>
      </c>
      <c r="F16" s="11">
        <v>0</v>
      </c>
      <c r="G16" s="11">
        <v>4</v>
      </c>
      <c r="H16" s="11">
        <v>0</v>
      </c>
    </row>
    <row r="17" spans="1:8" ht="38.25">
      <c r="A17" s="63" t="s">
        <v>17</v>
      </c>
      <c r="B17" s="10">
        <v>279</v>
      </c>
      <c r="C17" s="11">
        <v>0</v>
      </c>
      <c r="D17" s="11">
        <v>279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32</v>
      </c>
      <c r="C18" s="11">
        <v>0</v>
      </c>
      <c r="D18" s="11">
        <v>12</v>
      </c>
      <c r="E18" s="12">
        <v>11</v>
      </c>
      <c r="F18" s="11">
        <v>9</v>
      </c>
      <c r="G18" s="11">
        <v>0</v>
      </c>
      <c r="H18" s="11">
        <v>0</v>
      </c>
    </row>
    <row r="19" spans="1:8" ht="25.5">
      <c r="A19" s="61" t="s">
        <v>19</v>
      </c>
      <c r="B19" s="10">
        <v>44</v>
      </c>
      <c r="C19" s="11">
        <v>0</v>
      </c>
      <c r="D19" s="11">
        <v>43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v>46</v>
      </c>
      <c r="C20" s="11">
        <v>1</v>
      </c>
      <c r="D20" s="11">
        <v>35</v>
      </c>
      <c r="E20" s="21">
        <v>1</v>
      </c>
      <c r="F20" s="11">
        <v>9</v>
      </c>
      <c r="G20" s="11">
        <v>0</v>
      </c>
      <c r="H20" s="11">
        <v>0</v>
      </c>
    </row>
    <row r="21" spans="1:8" ht="15">
      <c r="A21" s="61" t="s">
        <v>21</v>
      </c>
      <c r="B21" s="84">
        <v>0</v>
      </c>
      <c r="C21" s="11">
        <v>0</v>
      </c>
      <c r="D21" s="11">
        <v>0</v>
      </c>
      <c r="E21" s="2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18</v>
      </c>
      <c r="C22" s="11">
        <v>0</v>
      </c>
      <c r="D22" s="11">
        <v>0</v>
      </c>
      <c r="E22" s="12">
        <v>18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56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1</v>
      </c>
      <c r="C24" s="11">
        <v>0</v>
      </c>
      <c r="D24" s="11">
        <v>0</v>
      </c>
      <c r="E24" s="12">
        <v>0</v>
      </c>
      <c r="F24" s="11">
        <v>1</v>
      </c>
      <c r="G24" s="11">
        <v>0</v>
      </c>
      <c r="H24" s="11">
        <v>0</v>
      </c>
    </row>
    <row r="25" spans="1:8" ht="15">
      <c r="A25" s="61" t="s">
        <v>25</v>
      </c>
      <c r="B25" s="56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346</v>
      </c>
      <c r="C26" s="19">
        <v>0</v>
      </c>
      <c r="D26" s="19">
        <v>0</v>
      </c>
      <c r="E26" s="24">
        <v>15</v>
      </c>
      <c r="F26" s="19">
        <v>0</v>
      </c>
      <c r="G26" s="19">
        <v>78</v>
      </c>
      <c r="H26" s="19">
        <v>253</v>
      </c>
    </row>
    <row r="27" spans="1:8" ht="15">
      <c r="A27" s="61" t="s">
        <v>16</v>
      </c>
      <c r="B27" s="10">
        <v>4</v>
      </c>
      <c r="C27" s="11">
        <v>0</v>
      </c>
      <c r="D27" s="11">
        <v>0</v>
      </c>
      <c r="E27" s="12">
        <v>0</v>
      </c>
      <c r="F27" s="11">
        <v>0</v>
      </c>
      <c r="G27" s="11">
        <v>4</v>
      </c>
      <c r="H27" s="11">
        <v>0</v>
      </c>
    </row>
    <row r="28" spans="1:8" ht="38.25">
      <c r="A28" s="63" t="s">
        <v>17</v>
      </c>
      <c r="B28" s="10">
        <v>217</v>
      </c>
      <c r="C28" s="11">
        <v>0</v>
      </c>
      <c r="D28" s="11">
        <v>0</v>
      </c>
      <c r="E28" s="12">
        <v>0</v>
      </c>
      <c r="F28" s="11">
        <v>0</v>
      </c>
      <c r="G28" s="20">
        <v>70</v>
      </c>
      <c r="H28" s="20">
        <v>147</v>
      </c>
    </row>
    <row r="29" spans="1:8" ht="38.25">
      <c r="A29" s="63" t="s">
        <v>18</v>
      </c>
      <c r="B29" s="10">
        <v>22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18</v>
      </c>
    </row>
    <row r="30" spans="1:8" ht="25.5">
      <c r="A30" s="61" t="s">
        <v>19</v>
      </c>
      <c r="B30" s="10">
        <v>47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47</v>
      </c>
    </row>
    <row r="31" spans="1:8" ht="25.5">
      <c r="A31" s="61" t="s">
        <v>20</v>
      </c>
      <c r="B31" s="10">
        <v>41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41</v>
      </c>
    </row>
    <row r="32" spans="1:8" ht="15">
      <c r="A32" s="61" t="s">
        <v>21</v>
      </c>
      <c r="B32" s="56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15</v>
      </c>
      <c r="C33" s="11">
        <v>0</v>
      </c>
      <c r="D33" s="11">
        <v>0</v>
      </c>
      <c r="E33" s="12">
        <v>15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56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56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19</v>
      </c>
      <c r="C37" s="19">
        <v>0</v>
      </c>
      <c r="D37" s="19">
        <v>0</v>
      </c>
      <c r="E37" s="24">
        <v>0</v>
      </c>
      <c r="F37" s="19">
        <v>0</v>
      </c>
      <c r="G37" s="19">
        <v>16</v>
      </c>
      <c r="H37" s="22">
        <v>3</v>
      </c>
    </row>
    <row r="38" spans="1:8" ht="15">
      <c r="A38" s="66" t="s">
        <v>28</v>
      </c>
      <c r="B38" s="25">
        <v>128</v>
      </c>
      <c r="C38" s="26">
        <v>0</v>
      </c>
      <c r="D38" s="17">
        <v>50</v>
      </c>
      <c r="E38" s="27">
        <v>4</v>
      </c>
      <c r="F38" s="26">
        <v>0</v>
      </c>
      <c r="G38" s="28">
        <v>37</v>
      </c>
      <c r="H38" s="28">
        <v>37</v>
      </c>
    </row>
    <row r="39" spans="1:8" ht="15">
      <c r="A39" s="62" t="s">
        <v>29</v>
      </c>
      <c r="B39" s="16">
        <v>2571</v>
      </c>
      <c r="C39" s="18">
        <v>74</v>
      </c>
      <c r="D39" s="18">
        <v>418</v>
      </c>
      <c r="E39" s="18">
        <v>877</v>
      </c>
      <c r="F39" s="18">
        <v>678</v>
      </c>
      <c r="G39" s="18">
        <v>311</v>
      </c>
      <c r="H39" s="18">
        <v>213</v>
      </c>
    </row>
    <row r="40" spans="1:8" ht="25.5">
      <c r="A40" s="62" t="s">
        <v>52</v>
      </c>
      <c r="B40" s="16">
        <v>2525</v>
      </c>
      <c r="C40" s="29">
        <v>74</v>
      </c>
      <c r="D40" s="29">
        <v>418</v>
      </c>
      <c r="E40" s="29">
        <v>840</v>
      </c>
      <c r="F40" s="29">
        <v>669</v>
      </c>
      <c r="G40" s="29">
        <v>311</v>
      </c>
      <c r="H40" s="29">
        <v>213</v>
      </c>
    </row>
    <row r="41" spans="1:8" ht="15">
      <c r="A41" s="67" t="s">
        <v>30</v>
      </c>
      <c r="B41" s="10">
        <v>203</v>
      </c>
      <c r="C41" s="19">
        <v>24</v>
      </c>
      <c r="D41" s="19">
        <v>61</v>
      </c>
      <c r="E41" s="24">
        <v>9</v>
      </c>
      <c r="F41" s="19">
        <v>1</v>
      </c>
      <c r="G41" s="19">
        <v>64</v>
      </c>
      <c r="H41" s="19">
        <v>44</v>
      </c>
    </row>
    <row r="42" spans="1:8" ht="15">
      <c r="A42" s="99" t="s">
        <v>70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v>5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0</v>
      </c>
    </row>
    <row r="44" spans="1:8" ht="25.5">
      <c r="A44" s="69" t="s">
        <v>31</v>
      </c>
      <c r="B44" s="10">
        <v>69</v>
      </c>
      <c r="C44" s="11">
        <v>22</v>
      </c>
      <c r="D44" s="11">
        <v>33</v>
      </c>
      <c r="E44" s="12">
        <v>3</v>
      </c>
      <c r="F44" s="11">
        <v>0</v>
      </c>
      <c r="G44" s="11">
        <v>11</v>
      </c>
      <c r="H44" s="13">
        <v>0</v>
      </c>
    </row>
    <row r="45" spans="1:8" ht="15">
      <c r="A45" s="69" t="s">
        <v>33</v>
      </c>
      <c r="B45" s="10">
        <v>4</v>
      </c>
      <c r="C45" s="14">
        <v>0</v>
      </c>
      <c r="D45" s="14">
        <v>0</v>
      </c>
      <c r="E45" s="37">
        <v>0</v>
      </c>
      <c r="F45" s="11">
        <v>0</v>
      </c>
      <c r="G45" s="11">
        <v>4</v>
      </c>
      <c r="H45" s="13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4">
        <v>0</v>
      </c>
      <c r="H46" s="11">
        <v>0</v>
      </c>
    </row>
    <row r="47" spans="1:8" ht="15">
      <c r="A47" s="69" t="s">
        <v>71</v>
      </c>
      <c r="B47" s="10"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v>103</v>
      </c>
      <c r="C48" s="11">
        <v>2</v>
      </c>
      <c r="D48" s="11">
        <v>22</v>
      </c>
      <c r="E48" s="12">
        <v>2</v>
      </c>
      <c r="F48" s="11">
        <v>1</v>
      </c>
      <c r="G48" s="11">
        <v>34</v>
      </c>
      <c r="H48" s="11">
        <v>42</v>
      </c>
    </row>
    <row r="49" spans="1:8" ht="38.25">
      <c r="A49" s="69" t="s">
        <v>35</v>
      </c>
      <c r="B49" s="10">
        <v>1</v>
      </c>
      <c r="C49" s="11">
        <v>0</v>
      </c>
      <c r="D49" s="11">
        <v>1</v>
      </c>
      <c r="E49" s="12">
        <v>0</v>
      </c>
      <c r="F49" s="11">
        <v>0</v>
      </c>
      <c r="G49" s="14">
        <v>0</v>
      </c>
      <c r="H49" s="14">
        <v>0</v>
      </c>
    </row>
    <row r="50" spans="1:8" ht="15">
      <c r="A50" s="68" t="s">
        <v>55</v>
      </c>
      <c r="B50" s="10">
        <v>2</v>
      </c>
      <c r="C50" s="11">
        <v>0</v>
      </c>
      <c r="D50" s="11">
        <v>1</v>
      </c>
      <c r="E50" s="12">
        <v>0</v>
      </c>
      <c r="F50" s="13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5</v>
      </c>
      <c r="C51" s="11">
        <v>0</v>
      </c>
      <c r="D51" s="11">
        <v>1</v>
      </c>
      <c r="E51" s="12">
        <v>3</v>
      </c>
      <c r="F51" s="13">
        <v>0</v>
      </c>
      <c r="G51" s="11">
        <v>1</v>
      </c>
      <c r="H51" s="13">
        <v>0</v>
      </c>
    </row>
    <row r="52" spans="1:8" ht="25.5">
      <c r="A52" s="68" t="s">
        <v>68</v>
      </c>
      <c r="B52" s="10">
        <v>7</v>
      </c>
      <c r="C52" s="11">
        <v>0</v>
      </c>
      <c r="D52" s="13">
        <v>1</v>
      </c>
      <c r="E52" s="12">
        <v>0</v>
      </c>
      <c r="F52" s="13">
        <v>0</v>
      </c>
      <c r="G52" s="11">
        <v>4</v>
      </c>
      <c r="H52" s="11">
        <v>2</v>
      </c>
    </row>
    <row r="53" spans="1:8" ht="15">
      <c r="A53" s="68" t="s">
        <v>37</v>
      </c>
      <c r="B53" s="10">
        <v>5</v>
      </c>
      <c r="C53" s="11">
        <v>0</v>
      </c>
      <c r="D53" s="11">
        <v>1</v>
      </c>
      <c r="E53" s="12">
        <v>0</v>
      </c>
      <c r="F53" s="13">
        <v>0</v>
      </c>
      <c r="G53" s="11">
        <v>4</v>
      </c>
      <c r="H53" s="11">
        <v>0</v>
      </c>
    </row>
    <row r="54" spans="1:8" ht="15">
      <c r="A54" s="70" t="s">
        <v>38</v>
      </c>
      <c r="B54" s="10">
        <v>717</v>
      </c>
      <c r="C54" s="19">
        <v>0</v>
      </c>
      <c r="D54" s="19">
        <v>25</v>
      </c>
      <c r="E54" s="24">
        <v>686</v>
      </c>
      <c r="F54" s="19">
        <v>0</v>
      </c>
      <c r="G54" s="19">
        <v>6</v>
      </c>
      <c r="H54" s="19">
        <v>0</v>
      </c>
    </row>
    <row r="55" spans="1:8" ht="15">
      <c r="A55" s="71" t="s">
        <v>39</v>
      </c>
      <c r="B55" s="10">
        <v>33</v>
      </c>
      <c r="C55" s="11">
        <v>0</v>
      </c>
      <c r="D55" s="11">
        <v>0</v>
      </c>
      <c r="E55" s="12">
        <v>33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661</v>
      </c>
      <c r="C56" s="11">
        <v>0</v>
      </c>
      <c r="D56" s="11">
        <v>19</v>
      </c>
      <c r="E56" s="12">
        <v>638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v>13</v>
      </c>
      <c r="C57" s="11">
        <v>0</v>
      </c>
      <c r="D57" s="11">
        <v>0</v>
      </c>
      <c r="E57" s="12">
        <v>13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8</v>
      </c>
      <c r="C58" s="11">
        <v>0</v>
      </c>
      <c r="D58" s="11">
        <v>6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10"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1605</v>
      </c>
      <c r="C61" s="19">
        <v>50</v>
      </c>
      <c r="D61" s="19">
        <v>332</v>
      </c>
      <c r="E61" s="19">
        <v>145</v>
      </c>
      <c r="F61" s="19">
        <v>668</v>
      </c>
      <c r="G61" s="19">
        <v>241</v>
      </c>
      <c r="H61" s="19">
        <v>169</v>
      </c>
    </row>
    <row r="62" spans="1:8" ht="15">
      <c r="A62" s="61" t="s">
        <v>45</v>
      </c>
      <c r="B62" s="10">
        <v>1257</v>
      </c>
      <c r="C62" s="11">
        <v>31</v>
      </c>
      <c r="D62" s="11">
        <v>236</v>
      </c>
      <c r="E62" s="12">
        <v>69</v>
      </c>
      <c r="F62" s="11">
        <v>658</v>
      </c>
      <c r="G62" s="11">
        <v>140</v>
      </c>
      <c r="H62" s="11">
        <v>123</v>
      </c>
    </row>
    <row r="63" spans="1:8" ht="25.5">
      <c r="A63" s="61" t="s">
        <v>46</v>
      </c>
      <c r="B63" s="10">
        <v>268</v>
      </c>
      <c r="C63" s="11">
        <v>18</v>
      </c>
      <c r="D63" s="11">
        <v>94</v>
      </c>
      <c r="E63" s="12">
        <v>4</v>
      </c>
      <c r="F63" s="13">
        <v>9</v>
      </c>
      <c r="G63" s="11">
        <v>97</v>
      </c>
      <c r="H63" s="11">
        <v>46</v>
      </c>
    </row>
    <row r="64" spans="1:8" ht="15">
      <c r="A64" s="74" t="s">
        <v>76</v>
      </c>
      <c r="B64" s="10">
        <v>80</v>
      </c>
      <c r="C64" s="13">
        <v>1</v>
      </c>
      <c r="D64" s="11">
        <v>2</v>
      </c>
      <c r="E64" s="12">
        <v>72</v>
      </c>
      <c r="F64" s="11">
        <v>1</v>
      </c>
      <c r="G64" s="11">
        <v>4</v>
      </c>
      <c r="H64" s="13">
        <v>0</v>
      </c>
    </row>
    <row r="65" spans="1:8" ht="38.25">
      <c r="A65" s="64" t="s">
        <v>53</v>
      </c>
      <c r="B65" s="10">
        <v>46</v>
      </c>
      <c r="C65" s="19">
        <v>0</v>
      </c>
      <c r="D65" s="19">
        <v>0</v>
      </c>
      <c r="E65" s="24">
        <v>37</v>
      </c>
      <c r="F65" s="19">
        <v>9</v>
      </c>
      <c r="G65" s="19">
        <v>0</v>
      </c>
      <c r="H65" s="19">
        <v>0</v>
      </c>
    </row>
    <row r="66" spans="1:8" ht="15">
      <c r="A66" s="72" t="s">
        <v>72</v>
      </c>
      <c r="B66" s="58">
        <v>0</v>
      </c>
      <c r="C66" s="15">
        <v>0</v>
      </c>
      <c r="D66" s="15">
        <v>0</v>
      </c>
      <c r="E66" s="15">
        <v>0</v>
      </c>
      <c r="F66" s="15" t="s">
        <v>50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140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60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48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5">
        <v>29584</v>
      </c>
      <c r="C8" s="76">
        <v>0</v>
      </c>
      <c r="D8" s="77">
        <v>4</v>
      </c>
      <c r="E8" s="78">
        <v>273</v>
      </c>
      <c r="F8" s="77">
        <v>29149</v>
      </c>
      <c r="G8" s="77">
        <v>158</v>
      </c>
      <c r="H8" s="77">
        <v>0</v>
      </c>
    </row>
    <row r="9" spans="1:8" ht="15">
      <c r="A9" s="61" t="s">
        <v>9</v>
      </c>
      <c r="B9" s="10">
        <v>11967</v>
      </c>
      <c r="C9" s="11">
        <v>0</v>
      </c>
      <c r="D9" s="11">
        <v>0</v>
      </c>
      <c r="E9" s="12">
        <v>0</v>
      </c>
      <c r="F9" s="11">
        <v>0</v>
      </c>
      <c r="G9" s="11">
        <v>11967</v>
      </c>
      <c r="H9" s="11">
        <v>0</v>
      </c>
    </row>
    <row r="10" spans="1:8" ht="15">
      <c r="A10" s="61" t="s">
        <v>10</v>
      </c>
      <c r="B10" s="10">
        <v>76320</v>
      </c>
      <c r="C10" s="11">
        <v>2519</v>
      </c>
      <c r="D10" s="11">
        <v>35159</v>
      </c>
      <c r="E10" s="12">
        <v>38623</v>
      </c>
      <c r="F10" s="11">
        <v>6</v>
      </c>
      <c r="G10" s="11">
        <v>13</v>
      </c>
      <c r="H10" s="11">
        <v>0</v>
      </c>
    </row>
    <row r="11" spans="1:8" ht="15">
      <c r="A11" s="61" t="s">
        <v>11</v>
      </c>
      <c r="B11" s="10">
        <v>634</v>
      </c>
      <c r="C11" s="11">
        <v>0</v>
      </c>
      <c r="D11" s="11">
        <v>0</v>
      </c>
      <c r="E11" s="12">
        <v>629</v>
      </c>
      <c r="F11" s="11">
        <v>5</v>
      </c>
      <c r="G11" s="11">
        <v>0</v>
      </c>
      <c r="H11" s="11">
        <v>0</v>
      </c>
    </row>
    <row r="12" spans="1:8" ht="15">
      <c r="A12" s="61" t="s">
        <v>12</v>
      </c>
      <c r="B12" s="56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-75</v>
      </c>
      <c r="C13" s="11">
        <v>621</v>
      </c>
      <c r="D13" s="11">
        <v>-58</v>
      </c>
      <c r="E13" s="12">
        <v>-702</v>
      </c>
      <c r="F13" s="11">
        <v>64</v>
      </c>
      <c r="G13" s="11">
        <v>0</v>
      </c>
      <c r="H13" s="11">
        <v>0</v>
      </c>
    </row>
    <row r="14" spans="1:8" ht="25.5">
      <c r="A14" s="62" t="s">
        <v>14</v>
      </c>
      <c r="B14" s="16">
        <v>117162</v>
      </c>
      <c r="C14" s="18">
        <v>3140</v>
      </c>
      <c r="D14" s="18">
        <v>35105</v>
      </c>
      <c r="E14" s="18">
        <v>37565</v>
      </c>
      <c r="F14" s="18">
        <v>29214</v>
      </c>
      <c r="G14" s="18">
        <v>12138</v>
      </c>
      <c r="H14" s="18">
        <v>0</v>
      </c>
    </row>
    <row r="15" spans="1:8" ht="15">
      <c r="A15" s="73" t="s">
        <v>15</v>
      </c>
      <c r="B15" s="10">
        <v>17732</v>
      </c>
      <c r="C15" s="19">
        <v>74</v>
      </c>
      <c r="D15" s="19">
        <v>15480</v>
      </c>
      <c r="E15" s="24">
        <v>1208</v>
      </c>
      <c r="F15" s="19">
        <v>812</v>
      </c>
      <c r="G15" s="19">
        <v>158</v>
      </c>
      <c r="H15" s="19">
        <v>0</v>
      </c>
    </row>
    <row r="16" spans="1:8" ht="15">
      <c r="A16" s="61" t="s">
        <v>16</v>
      </c>
      <c r="B16" s="10">
        <v>168</v>
      </c>
      <c r="C16" s="11">
        <v>0</v>
      </c>
      <c r="D16" s="11">
        <v>0</v>
      </c>
      <c r="E16" s="12">
        <v>8</v>
      </c>
      <c r="F16" s="11">
        <v>2</v>
      </c>
      <c r="G16" s="11">
        <v>158</v>
      </c>
      <c r="H16" s="11">
        <v>0</v>
      </c>
    </row>
    <row r="17" spans="1:8" ht="38.25">
      <c r="A17" s="63" t="s">
        <v>17</v>
      </c>
      <c r="B17" s="10">
        <v>11278</v>
      </c>
      <c r="C17" s="11">
        <v>5</v>
      </c>
      <c r="D17" s="11">
        <v>11273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1222</v>
      </c>
      <c r="C18" s="11">
        <v>0</v>
      </c>
      <c r="D18" s="11">
        <v>387</v>
      </c>
      <c r="E18" s="12">
        <v>476</v>
      </c>
      <c r="F18" s="11">
        <v>359</v>
      </c>
      <c r="G18" s="11">
        <v>0</v>
      </c>
      <c r="H18" s="11">
        <v>0</v>
      </c>
    </row>
    <row r="19" spans="1:8" ht="25.5">
      <c r="A19" s="61" t="s">
        <v>19</v>
      </c>
      <c r="B19" s="10">
        <v>2276</v>
      </c>
      <c r="C19" s="11">
        <v>0</v>
      </c>
      <c r="D19" s="11">
        <v>2254</v>
      </c>
      <c r="E19" s="12">
        <v>0</v>
      </c>
      <c r="F19" s="11">
        <v>22</v>
      </c>
      <c r="G19" s="11">
        <v>0</v>
      </c>
      <c r="H19" s="11">
        <v>0</v>
      </c>
    </row>
    <row r="20" spans="1:8" ht="25.5">
      <c r="A20" s="61" t="s">
        <v>20</v>
      </c>
      <c r="B20" s="10">
        <v>2049</v>
      </c>
      <c r="C20" s="11">
        <v>69</v>
      </c>
      <c r="D20" s="11">
        <v>1566</v>
      </c>
      <c r="E20" s="12">
        <v>44</v>
      </c>
      <c r="F20" s="11">
        <v>370</v>
      </c>
      <c r="G20" s="11">
        <v>0</v>
      </c>
      <c r="H20" s="11">
        <v>0</v>
      </c>
    </row>
    <row r="21" spans="1:8" ht="15">
      <c r="A21" s="61" t="s">
        <v>21</v>
      </c>
      <c r="B21" s="10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680</v>
      </c>
      <c r="C22" s="11">
        <v>0</v>
      </c>
      <c r="D22" s="11">
        <v>0</v>
      </c>
      <c r="E22" s="12">
        <v>680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59</v>
      </c>
      <c r="C24" s="11">
        <v>0</v>
      </c>
      <c r="D24" s="11">
        <v>0</v>
      </c>
      <c r="E24" s="12">
        <v>0</v>
      </c>
      <c r="F24" s="11">
        <v>59</v>
      </c>
      <c r="G24" s="11">
        <v>0</v>
      </c>
      <c r="H24" s="11">
        <v>0</v>
      </c>
    </row>
    <row r="25" spans="1:8" ht="15">
      <c r="A25" s="61" t="s">
        <v>25</v>
      </c>
      <c r="B25" s="10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14495</v>
      </c>
      <c r="C26" s="19">
        <v>0</v>
      </c>
      <c r="D26" s="19">
        <v>0</v>
      </c>
      <c r="E26" s="24">
        <v>607</v>
      </c>
      <c r="F26" s="19">
        <v>16</v>
      </c>
      <c r="G26" s="19">
        <v>3266</v>
      </c>
      <c r="H26" s="19">
        <v>10606</v>
      </c>
    </row>
    <row r="27" spans="1:8" ht="15">
      <c r="A27" s="61" t="s">
        <v>16</v>
      </c>
      <c r="B27" s="10">
        <v>161</v>
      </c>
      <c r="C27" s="11">
        <v>0</v>
      </c>
      <c r="D27" s="11">
        <v>0</v>
      </c>
      <c r="E27" s="12">
        <v>0</v>
      </c>
      <c r="F27" s="11">
        <v>0</v>
      </c>
      <c r="G27" s="11">
        <v>161</v>
      </c>
      <c r="H27" s="11">
        <v>0</v>
      </c>
    </row>
    <row r="28" spans="1:8" ht="38.25">
      <c r="A28" s="63" t="s">
        <v>17</v>
      </c>
      <c r="B28" s="10">
        <v>9134</v>
      </c>
      <c r="C28" s="11">
        <v>0</v>
      </c>
      <c r="D28" s="11">
        <v>0</v>
      </c>
      <c r="E28" s="12">
        <v>0</v>
      </c>
      <c r="F28" s="11">
        <v>0</v>
      </c>
      <c r="G28" s="20">
        <v>2954</v>
      </c>
      <c r="H28" s="20">
        <v>6180</v>
      </c>
    </row>
    <row r="29" spans="1:8" ht="38.25">
      <c r="A29" s="63" t="s">
        <v>18</v>
      </c>
      <c r="B29" s="10">
        <v>887</v>
      </c>
      <c r="C29" s="11">
        <v>0</v>
      </c>
      <c r="D29" s="11">
        <v>0</v>
      </c>
      <c r="E29" s="12">
        <v>0</v>
      </c>
      <c r="F29" s="11">
        <v>0</v>
      </c>
      <c r="G29" s="11">
        <v>151</v>
      </c>
      <c r="H29" s="11">
        <v>736</v>
      </c>
    </row>
    <row r="30" spans="1:8" ht="25.5">
      <c r="A30" s="61" t="s">
        <v>19</v>
      </c>
      <c r="B30" s="10">
        <v>1981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1981</v>
      </c>
    </row>
    <row r="31" spans="1:8" ht="25.5">
      <c r="A31" s="61" t="s">
        <v>20</v>
      </c>
      <c r="B31" s="10">
        <v>1709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1709</v>
      </c>
    </row>
    <row r="32" spans="1:8" ht="15">
      <c r="A32" s="61" t="s">
        <v>21</v>
      </c>
      <c r="B32" s="10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607</v>
      </c>
      <c r="C33" s="11">
        <v>0</v>
      </c>
      <c r="D33" s="11">
        <v>0</v>
      </c>
      <c r="E33" s="12">
        <v>607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16</v>
      </c>
      <c r="C35" s="11">
        <v>0</v>
      </c>
      <c r="D35" s="11">
        <v>0</v>
      </c>
      <c r="E35" s="12">
        <v>0</v>
      </c>
      <c r="F35" s="11">
        <v>16</v>
      </c>
      <c r="G35" s="11">
        <v>0</v>
      </c>
      <c r="H35" s="11">
        <v>0</v>
      </c>
    </row>
    <row r="36" spans="1:8" ht="15">
      <c r="A36" s="61" t="s">
        <v>25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730</v>
      </c>
      <c r="C37" s="19">
        <v>0</v>
      </c>
      <c r="D37" s="11">
        <v>0</v>
      </c>
      <c r="E37" s="24">
        <v>1</v>
      </c>
      <c r="F37" s="19">
        <v>0</v>
      </c>
      <c r="G37" s="19">
        <v>653</v>
      </c>
      <c r="H37" s="19">
        <v>76</v>
      </c>
    </row>
    <row r="38" spans="1:8" ht="15">
      <c r="A38" s="66" t="s">
        <v>28</v>
      </c>
      <c r="B38" s="25">
        <v>5405</v>
      </c>
      <c r="C38" s="17">
        <v>7</v>
      </c>
      <c r="D38" s="17">
        <v>2115</v>
      </c>
      <c r="E38" s="27">
        <v>172</v>
      </c>
      <c r="F38" s="17">
        <v>1</v>
      </c>
      <c r="G38" s="28">
        <v>1543</v>
      </c>
      <c r="H38" s="28">
        <v>1567</v>
      </c>
    </row>
    <row r="39" spans="1:8" ht="15">
      <c r="A39" s="62" t="s">
        <v>29</v>
      </c>
      <c r="B39" s="16">
        <v>107790</v>
      </c>
      <c r="C39" s="18">
        <v>3059</v>
      </c>
      <c r="D39" s="18">
        <v>17510</v>
      </c>
      <c r="E39" s="18">
        <v>36791</v>
      </c>
      <c r="F39" s="18">
        <v>28417</v>
      </c>
      <c r="G39" s="18">
        <v>13050</v>
      </c>
      <c r="H39" s="18">
        <v>8963</v>
      </c>
    </row>
    <row r="40" spans="1:8" ht="25.5">
      <c r="A40" s="62" t="s">
        <v>52</v>
      </c>
      <c r="B40" s="16">
        <v>105941</v>
      </c>
      <c r="C40" s="18">
        <v>3054</v>
      </c>
      <c r="D40" s="18">
        <v>17510</v>
      </c>
      <c r="E40" s="18">
        <v>35256</v>
      </c>
      <c r="F40" s="18">
        <v>28108</v>
      </c>
      <c r="G40" s="18">
        <v>13050</v>
      </c>
      <c r="H40" s="18">
        <v>8963</v>
      </c>
    </row>
    <row r="41" spans="1:8" ht="15">
      <c r="A41" s="67" t="s">
        <v>30</v>
      </c>
      <c r="B41" s="10">
        <v>8598</v>
      </c>
      <c r="C41" s="19">
        <v>983</v>
      </c>
      <c r="D41" s="19">
        <v>2510</v>
      </c>
      <c r="E41" s="24">
        <v>476</v>
      </c>
      <c r="F41" s="19">
        <v>38</v>
      </c>
      <c r="G41" s="19">
        <v>2703</v>
      </c>
      <c r="H41" s="19">
        <v>1888</v>
      </c>
    </row>
    <row r="42" spans="1:8" ht="15">
      <c r="A42" s="99" t="s">
        <v>70</v>
      </c>
      <c r="B42" s="10">
        <v>7</v>
      </c>
      <c r="C42" s="11">
        <v>0</v>
      </c>
      <c r="D42" s="11">
        <v>0</v>
      </c>
      <c r="E42" s="12">
        <v>0</v>
      </c>
      <c r="F42" s="11">
        <v>0</v>
      </c>
      <c r="G42" s="11">
        <v>7</v>
      </c>
      <c r="H42" s="11">
        <v>0</v>
      </c>
    </row>
    <row r="43" spans="1:8" ht="25.5">
      <c r="A43" s="68" t="s">
        <v>69</v>
      </c>
      <c r="B43" s="10">
        <v>221</v>
      </c>
      <c r="C43" s="11">
        <v>0</v>
      </c>
      <c r="D43" s="11">
        <v>28</v>
      </c>
      <c r="E43" s="12">
        <v>11</v>
      </c>
      <c r="F43" s="11">
        <v>0</v>
      </c>
      <c r="G43" s="11">
        <v>163</v>
      </c>
      <c r="H43" s="11">
        <v>19</v>
      </c>
    </row>
    <row r="44" spans="1:8" ht="25.5">
      <c r="A44" s="69" t="s">
        <v>31</v>
      </c>
      <c r="B44" s="10">
        <v>2945</v>
      </c>
      <c r="C44" s="11">
        <v>916</v>
      </c>
      <c r="D44" s="11">
        <v>1382</v>
      </c>
      <c r="E44" s="12">
        <v>163</v>
      </c>
      <c r="F44" s="11">
        <v>0</v>
      </c>
      <c r="G44" s="11">
        <v>481</v>
      </c>
      <c r="H44" s="11">
        <v>3</v>
      </c>
    </row>
    <row r="45" spans="1:8" ht="15">
      <c r="A45" s="69" t="s">
        <v>33</v>
      </c>
      <c r="B45" s="10">
        <v>192</v>
      </c>
      <c r="C45" s="11">
        <v>2</v>
      </c>
      <c r="D45" s="11">
        <v>17</v>
      </c>
      <c r="E45" s="12">
        <v>3</v>
      </c>
      <c r="F45" s="11">
        <v>0</v>
      </c>
      <c r="G45" s="11">
        <v>166</v>
      </c>
      <c r="H45" s="11">
        <v>4</v>
      </c>
    </row>
    <row r="46" spans="1:8" ht="15">
      <c r="A46" s="68" t="s">
        <v>32</v>
      </c>
      <c r="B46" s="10">
        <v>12</v>
      </c>
      <c r="C46" s="11" t="s">
        <v>50</v>
      </c>
      <c r="D46" s="11">
        <v>1</v>
      </c>
      <c r="E46" s="11" t="s">
        <v>50</v>
      </c>
      <c r="F46" s="11">
        <v>1</v>
      </c>
      <c r="G46" s="11">
        <v>10</v>
      </c>
      <c r="H46" s="11" t="s">
        <v>50</v>
      </c>
    </row>
    <row r="47" spans="1:8" ht="15">
      <c r="A47" s="69" t="s">
        <v>71</v>
      </c>
      <c r="B47" s="10">
        <v>78</v>
      </c>
      <c r="C47" s="11">
        <v>0</v>
      </c>
      <c r="D47" s="11">
        <v>0</v>
      </c>
      <c r="E47" s="12">
        <v>33</v>
      </c>
      <c r="F47" s="11">
        <v>0</v>
      </c>
      <c r="G47" s="11">
        <v>45</v>
      </c>
      <c r="H47" s="11">
        <v>0</v>
      </c>
    </row>
    <row r="48" spans="1:8" ht="24" customHeight="1">
      <c r="A48" s="69" t="s">
        <v>34</v>
      </c>
      <c r="B48" s="10">
        <v>4277</v>
      </c>
      <c r="C48" s="11">
        <v>63</v>
      </c>
      <c r="D48" s="11">
        <v>909</v>
      </c>
      <c r="E48" s="12">
        <v>90</v>
      </c>
      <c r="F48" s="11">
        <v>28</v>
      </c>
      <c r="G48" s="11">
        <v>1426</v>
      </c>
      <c r="H48" s="11">
        <v>1761</v>
      </c>
    </row>
    <row r="49" spans="1:8" ht="38.25">
      <c r="A49" s="69" t="s">
        <v>35</v>
      </c>
      <c r="B49" s="10">
        <v>108</v>
      </c>
      <c r="C49" s="11">
        <v>0</v>
      </c>
      <c r="D49" s="11">
        <v>49</v>
      </c>
      <c r="E49" s="12">
        <v>0</v>
      </c>
      <c r="F49" s="11">
        <v>0</v>
      </c>
      <c r="G49" s="11">
        <v>33</v>
      </c>
      <c r="H49" s="11">
        <v>26</v>
      </c>
    </row>
    <row r="50" spans="1:8" ht="15">
      <c r="A50" s="68" t="s">
        <v>55</v>
      </c>
      <c r="B50" s="10">
        <v>55</v>
      </c>
      <c r="C50" s="11">
        <v>0</v>
      </c>
      <c r="D50" s="11">
        <v>0</v>
      </c>
      <c r="E50" s="12">
        <v>14</v>
      </c>
      <c r="F50" s="11">
        <v>5</v>
      </c>
      <c r="G50" s="11">
        <v>36</v>
      </c>
      <c r="H50" s="11">
        <v>0</v>
      </c>
    </row>
    <row r="51" spans="1:8" ht="15">
      <c r="A51" s="68" t="s">
        <v>36</v>
      </c>
      <c r="B51" s="10">
        <v>187</v>
      </c>
      <c r="C51" s="11">
        <v>0</v>
      </c>
      <c r="D51" s="11">
        <v>18</v>
      </c>
      <c r="E51" s="12">
        <v>143</v>
      </c>
      <c r="F51" s="11">
        <v>2</v>
      </c>
      <c r="G51" s="11">
        <v>23</v>
      </c>
      <c r="H51" s="11">
        <v>1</v>
      </c>
    </row>
    <row r="52" spans="1:8" ht="25.5">
      <c r="A52" s="68" t="s">
        <v>68</v>
      </c>
      <c r="B52" s="10">
        <v>243</v>
      </c>
      <c r="C52" s="11">
        <v>1</v>
      </c>
      <c r="D52" s="11">
        <v>33</v>
      </c>
      <c r="E52" s="12">
        <v>3</v>
      </c>
      <c r="F52" s="11">
        <v>1</v>
      </c>
      <c r="G52" s="11">
        <v>137</v>
      </c>
      <c r="H52" s="11">
        <v>68</v>
      </c>
    </row>
    <row r="53" spans="1:8" ht="15">
      <c r="A53" s="68" t="s">
        <v>37</v>
      </c>
      <c r="B53" s="10">
        <v>273</v>
      </c>
      <c r="C53" s="11">
        <v>1</v>
      </c>
      <c r="D53" s="11">
        <v>73</v>
      </c>
      <c r="E53" s="12">
        <v>16</v>
      </c>
      <c r="F53" s="11">
        <v>1</v>
      </c>
      <c r="G53" s="11">
        <v>176</v>
      </c>
      <c r="H53" s="11">
        <v>6</v>
      </c>
    </row>
    <row r="54" spans="1:8" ht="15">
      <c r="A54" s="70" t="s">
        <v>38</v>
      </c>
      <c r="B54" s="10">
        <v>29991</v>
      </c>
      <c r="C54" s="19">
        <v>0</v>
      </c>
      <c r="D54" s="19">
        <v>1067</v>
      </c>
      <c r="E54" s="24">
        <v>28699</v>
      </c>
      <c r="F54" s="19">
        <v>0</v>
      </c>
      <c r="G54" s="19">
        <v>225</v>
      </c>
      <c r="H54" s="19">
        <v>0</v>
      </c>
    </row>
    <row r="55" spans="1:8" ht="15">
      <c r="A55" s="71" t="s">
        <v>39</v>
      </c>
      <c r="B55" s="10">
        <v>1410</v>
      </c>
      <c r="C55" s="11">
        <v>0</v>
      </c>
      <c r="D55" s="11">
        <v>0</v>
      </c>
      <c r="E55" s="12">
        <v>1410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27640</v>
      </c>
      <c r="C56" s="11">
        <v>0</v>
      </c>
      <c r="D56" s="11">
        <v>810</v>
      </c>
      <c r="E56" s="12">
        <v>26678</v>
      </c>
      <c r="F56" s="11">
        <v>0</v>
      </c>
      <c r="G56" s="11">
        <v>152</v>
      </c>
      <c r="H56" s="11">
        <v>0</v>
      </c>
    </row>
    <row r="57" spans="1:8" ht="15">
      <c r="A57" s="71" t="s">
        <v>41</v>
      </c>
      <c r="B57" s="10">
        <v>542</v>
      </c>
      <c r="C57" s="11">
        <v>0</v>
      </c>
      <c r="D57" s="11">
        <v>0</v>
      </c>
      <c r="E57" s="12">
        <v>542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330</v>
      </c>
      <c r="C58" s="11">
        <v>0</v>
      </c>
      <c r="D58" s="11">
        <v>257</v>
      </c>
      <c r="E58" s="12">
        <v>0</v>
      </c>
      <c r="F58" s="11">
        <v>0</v>
      </c>
      <c r="G58" s="11">
        <v>73</v>
      </c>
      <c r="H58" s="11">
        <v>0</v>
      </c>
    </row>
    <row r="59" spans="1:8" ht="15">
      <c r="A59" s="61" t="s">
        <v>43</v>
      </c>
      <c r="B59" s="10">
        <v>21</v>
      </c>
      <c r="C59" s="11">
        <v>0</v>
      </c>
      <c r="D59" s="11">
        <v>0</v>
      </c>
      <c r="E59" s="12">
        <v>21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48</v>
      </c>
      <c r="C60" s="11">
        <v>0</v>
      </c>
      <c r="D60" s="11">
        <v>0</v>
      </c>
      <c r="E60" s="12">
        <v>48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67352</v>
      </c>
      <c r="C61" s="19">
        <v>2071</v>
      </c>
      <c r="D61" s="19">
        <v>13933</v>
      </c>
      <c r="E61" s="19">
        <v>6081</v>
      </c>
      <c r="F61" s="19">
        <v>28070</v>
      </c>
      <c r="G61" s="19">
        <v>10122</v>
      </c>
      <c r="H61" s="19">
        <v>7075</v>
      </c>
    </row>
    <row r="62" spans="1:8" ht="15">
      <c r="A62" s="61" t="s">
        <v>45</v>
      </c>
      <c r="B62" s="10">
        <v>52724</v>
      </c>
      <c r="C62" s="11">
        <v>1282</v>
      </c>
      <c r="D62" s="11">
        <v>9899</v>
      </c>
      <c r="E62" s="12">
        <v>2912</v>
      </c>
      <c r="F62" s="11">
        <v>27597</v>
      </c>
      <c r="G62" s="11">
        <v>5887</v>
      </c>
      <c r="H62" s="11">
        <v>5147</v>
      </c>
    </row>
    <row r="63" spans="1:8" ht="25.5">
      <c r="A63" s="61" t="s">
        <v>46</v>
      </c>
      <c r="B63" s="10">
        <v>11250</v>
      </c>
      <c r="C63" s="11">
        <v>761</v>
      </c>
      <c r="D63" s="11">
        <v>3948</v>
      </c>
      <c r="E63" s="12">
        <v>126</v>
      </c>
      <c r="F63" s="11">
        <v>425</v>
      </c>
      <c r="G63" s="11">
        <v>4064</v>
      </c>
      <c r="H63" s="11">
        <v>1926</v>
      </c>
    </row>
    <row r="64" spans="1:8" ht="15">
      <c r="A64" s="74" t="s">
        <v>76</v>
      </c>
      <c r="B64" s="10">
        <v>3378</v>
      </c>
      <c r="C64" s="11">
        <v>28</v>
      </c>
      <c r="D64" s="11">
        <v>86</v>
      </c>
      <c r="E64" s="12">
        <v>3043</v>
      </c>
      <c r="F64" s="11">
        <v>48</v>
      </c>
      <c r="G64" s="11">
        <v>171</v>
      </c>
      <c r="H64" s="11">
        <v>2</v>
      </c>
    </row>
    <row r="65" spans="1:8" ht="38.25">
      <c r="A65" s="64" t="s">
        <v>53</v>
      </c>
      <c r="B65" s="10">
        <v>1849</v>
      </c>
      <c r="C65" s="19">
        <v>5</v>
      </c>
      <c r="D65" s="11">
        <v>0</v>
      </c>
      <c r="E65" s="11">
        <v>1535</v>
      </c>
      <c r="F65" s="11">
        <v>309</v>
      </c>
      <c r="G65" s="11">
        <v>0</v>
      </c>
      <c r="H65" s="11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79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1406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99" t="s">
        <v>61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49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5">
        <v>1010</v>
      </c>
      <c r="C8" s="77">
        <v>0</v>
      </c>
      <c r="D8" s="33">
        <v>0</v>
      </c>
      <c r="E8" s="78">
        <v>9</v>
      </c>
      <c r="F8" s="77">
        <v>996</v>
      </c>
      <c r="G8" s="77">
        <v>5</v>
      </c>
      <c r="H8" s="77">
        <v>0</v>
      </c>
    </row>
    <row r="9" spans="1:8" ht="15">
      <c r="A9" s="61" t="s">
        <v>9</v>
      </c>
      <c r="B9" s="10">
        <v>408</v>
      </c>
      <c r="C9" s="11">
        <v>0</v>
      </c>
      <c r="D9" s="11">
        <v>0</v>
      </c>
      <c r="E9" s="12">
        <v>0</v>
      </c>
      <c r="F9" s="11">
        <v>0</v>
      </c>
      <c r="G9" s="11">
        <v>408</v>
      </c>
      <c r="H9" s="11">
        <v>0</v>
      </c>
    </row>
    <row r="10" spans="1:8" ht="15">
      <c r="A10" s="61" t="s">
        <v>10</v>
      </c>
      <c r="B10" s="10">
        <v>2597</v>
      </c>
      <c r="C10" s="11">
        <v>85</v>
      </c>
      <c r="D10" s="11">
        <v>1198</v>
      </c>
      <c r="E10" s="12">
        <v>1314</v>
      </c>
      <c r="F10" s="13">
        <v>0</v>
      </c>
      <c r="G10" s="13">
        <v>0</v>
      </c>
      <c r="H10" s="11">
        <v>0</v>
      </c>
    </row>
    <row r="11" spans="1:8" ht="15">
      <c r="A11" s="61" t="s">
        <v>11</v>
      </c>
      <c r="B11" s="10">
        <v>22</v>
      </c>
      <c r="C11" s="11">
        <v>0</v>
      </c>
      <c r="D11" s="11">
        <v>0</v>
      </c>
      <c r="E11" s="12">
        <v>22</v>
      </c>
      <c r="F11" s="13">
        <v>0</v>
      </c>
      <c r="G11" s="13">
        <v>0</v>
      </c>
      <c r="H11" s="11">
        <v>0</v>
      </c>
    </row>
    <row r="12" spans="1:8" ht="15">
      <c r="A12" s="61" t="s">
        <v>12</v>
      </c>
      <c r="B12" s="85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v>-4</v>
      </c>
      <c r="C13" s="11">
        <v>22</v>
      </c>
      <c r="D13" s="11">
        <v>-2</v>
      </c>
      <c r="E13" s="12">
        <v>-25</v>
      </c>
      <c r="F13" s="11">
        <v>1</v>
      </c>
      <c r="G13" s="11">
        <v>0</v>
      </c>
      <c r="H13" s="11">
        <v>0</v>
      </c>
    </row>
    <row r="14" spans="1:8" ht="25.5">
      <c r="A14" s="62" t="s">
        <v>14</v>
      </c>
      <c r="B14" s="16">
        <v>3989</v>
      </c>
      <c r="C14" s="18">
        <v>107</v>
      </c>
      <c r="D14" s="18">
        <v>1196</v>
      </c>
      <c r="E14" s="18">
        <v>1276</v>
      </c>
      <c r="F14" s="18">
        <v>997</v>
      </c>
      <c r="G14" s="18">
        <v>413</v>
      </c>
      <c r="H14" s="18">
        <v>0</v>
      </c>
    </row>
    <row r="15" spans="1:8" ht="15">
      <c r="A15" s="73" t="s">
        <v>15</v>
      </c>
      <c r="B15" s="10">
        <v>604</v>
      </c>
      <c r="C15" s="19">
        <v>2</v>
      </c>
      <c r="D15" s="19">
        <v>528</v>
      </c>
      <c r="E15" s="24">
        <v>41</v>
      </c>
      <c r="F15" s="19">
        <v>28</v>
      </c>
      <c r="G15" s="19">
        <v>5</v>
      </c>
      <c r="H15" s="19">
        <v>0</v>
      </c>
    </row>
    <row r="16" spans="1:8" ht="15">
      <c r="A16" s="61" t="s">
        <v>16</v>
      </c>
      <c r="B16" s="10">
        <v>5</v>
      </c>
      <c r="C16" s="11">
        <v>0</v>
      </c>
      <c r="D16" s="20">
        <v>0</v>
      </c>
      <c r="E16" s="21">
        <v>0</v>
      </c>
      <c r="F16" s="21">
        <v>0</v>
      </c>
      <c r="G16" s="11">
        <v>5</v>
      </c>
      <c r="H16" s="11">
        <v>0</v>
      </c>
    </row>
    <row r="17" spans="1:8" ht="38.25">
      <c r="A17" s="63" t="s">
        <v>17</v>
      </c>
      <c r="B17" s="10">
        <v>399</v>
      </c>
      <c r="C17" s="11">
        <v>0</v>
      </c>
      <c r="D17" s="20">
        <v>399</v>
      </c>
      <c r="E17" s="12">
        <v>0</v>
      </c>
      <c r="F17" s="11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v>45</v>
      </c>
      <c r="C18" s="11">
        <v>0</v>
      </c>
      <c r="D18" s="20">
        <v>17</v>
      </c>
      <c r="E18" s="12">
        <v>16</v>
      </c>
      <c r="F18" s="11">
        <v>12</v>
      </c>
      <c r="G18" s="11">
        <v>0</v>
      </c>
      <c r="H18" s="11">
        <v>0</v>
      </c>
    </row>
    <row r="19" spans="1:8" ht="25.5">
      <c r="A19" s="61" t="s">
        <v>19</v>
      </c>
      <c r="B19" s="10">
        <v>63</v>
      </c>
      <c r="C19" s="11">
        <v>0</v>
      </c>
      <c r="D19" s="20">
        <v>62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v>66</v>
      </c>
      <c r="C20" s="11">
        <v>2</v>
      </c>
      <c r="D20" s="11">
        <v>50</v>
      </c>
      <c r="E20" s="12">
        <v>1</v>
      </c>
      <c r="F20" s="11">
        <v>13</v>
      </c>
      <c r="G20" s="11">
        <v>0</v>
      </c>
      <c r="H20" s="11">
        <v>0</v>
      </c>
    </row>
    <row r="21" spans="1:8" ht="15">
      <c r="A21" s="61" t="s">
        <v>21</v>
      </c>
      <c r="B21" s="85">
        <v>0</v>
      </c>
      <c r="C21" s="11">
        <v>0</v>
      </c>
      <c r="D21" s="11">
        <v>0</v>
      </c>
      <c r="E21" s="12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v>26</v>
      </c>
      <c r="C22" s="11">
        <v>0</v>
      </c>
      <c r="D22" s="11">
        <v>0</v>
      </c>
      <c r="E22" s="21">
        <v>26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85"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85"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v>495</v>
      </c>
      <c r="C26" s="19">
        <v>0</v>
      </c>
      <c r="D26" s="19">
        <v>0</v>
      </c>
      <c r="E26" s="24">
        <v>22</v>
      </c>
      <c r="F26" s="19">
        <v>1</v>
      </c>
      <c r="G26" s="19">
        <v>111</v>
      </c>
      <c r="H26" s="19">
        <v>361</v>
      </c>
    </row>
    <row r="27" spans="1:8" ht="15">
      <c r="A27" s="61" t="s">
        <v>16</v>
      </c>
      <c r="B27" s="10"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38.25">
      <c r="A28" s="63" t="s">
        <v>17</v>
      </c>
      <c r="B28" s="10">
        <v>312</v>
      </c>
      <c r="C28" s="11">
        <v>0</v>
      </c>
      <c r="D28" s="11">
        <v>0</v>
      </c>
      <c r="E28" s="12">
        <v>0</v>
      </c>
      <c r="F28" s="11">
        <v>0</v>
      </c>
      <c r="G28" s="20">
        <v>101</v>
      </c>
      <c r="H28" s="20">
        <v>211</v>
      </c>
    </row>
    <row r="29" spans="1:8" ht="38.25">
      <c r="A29" s="63" t="s">
        <v>18</v>
      </c>
      <c r="B29" s="10">
        <v>30</v>
      </c>
      <c r="C29" s="11">
        <v>0</v>
      </c>
      <c r="D29" s="11">
        <v>0</v>
      </c>
      <c r="E29" s="12">
        <v>0</v>
      </c>
      <c r="F29" s="11">
        <v>0</v>
      </c>
      <c r="G29" s="11">
        <v>5</v>
      </c>
      <c r="H29" s="11">
        <v>25</v>
      </c>
    </row>
    <row r="30" spans="1:8" ht="25.5">
      <c r="A30" s="61" t="s">
        <v>19</v>
      </c>
      <c r="B30" s="10">
        <v>67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67</v>
      </c>
    </row>
    <row r="31" spans="1:8" ht="25.5">
      <c r="A31" s="61" t="s">
        <v>20</v>
      </c>
      <c r="B31" s="10">
        <v>58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58</v>
      </c>
    </row>
    <row r="32" spans="1:8" ht="15">
      <c r="A32" s="61" t="s">
        <v>21</v>
      </c>
      <c r="B32" s="85"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v>22</v>
      </c>
      <c r="C33" s="11">
        <v>0</v>
      </c>
      <c r="D33" s="11">
        <v>0</v>
      </c>
      <c r="E33" s="12">
        <v>22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85"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10">
        <v>1</v>
      </c>
      <c r="C35" s="11">
        <v>0</v>
      </c>
      <c r="D35" s="11">
        <v>0</v>
      </c>
      <c r="E35" s="12">
        <v>0</v>
      </c>
      <c r="F35" s="11">
        <v>1</v>
      </c>
      <c r="G35" s="11">
        <v>0</v>
      </c>
      <c r="H35" s="11">
        <v>0</v>
      </c>
    </row>
    <row r="36" spans="1:8" ht="15">
      <c r="A36" s="61" t="s">
        <v>25</v>
      </c>
      <c r="B36" s="85"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v>25</v>
      </c>
      <c r="C37" s="19">
        <v>0</v>
      </c>
      <c r="D37" s="19">
        <v>0</v>
      </c>
      <c r="E37" s="24">
        <v>0</v>
      </c>
      <c r="F37" s="19">
        <v>0</v>
      </c>
      <c r="G37" s="19">
        <v>22</v>
      </c>
      <c r="H37" s="22">
        <v>3</v>
      </c>
    </row>
    <row r="38" spans="1:8" ht="15">
      <c r="A38" s="66" t="s">
        <v>28</v>
      </c>
      <c r="B38" s="25">
        <v>182</v>
      </c>
      <c r="C38" s="17">
        <v>0</v>
      </c>
      <c r="D38" s="17">
        <v>72</v>
      </c>
      <c r="E38" s="27">
        <v>4</v>
      </c>
      <c r="F38" s="26">
        <v>0</v>
      </c>
      <c r="G38" s="28">
        <v>53</v>
      </c>
      <c r="H38" s="28">
        <v>53</v>
      </c>
    </row>
    <row r="39" spans="1:8" ht="15">
      <c r="A39" s="62" t="s">
        <v>29</v>
      </c>
      <c r="B39" s="7">
        <v>3673</v>
      </c>
      <c r="C39" s="18">
        <v>105</v>
      </c>
      <c r="D39" s="18">
        <v>596</v>
      </c>
      <c r="E39" s="18">
        <v>1253</v>
      </c>
      <c r="F39" s="18">
        <v>970</v>
      </c>
      <c r="G39" s="18">
        <v>444</v>
      </c>
      <c r="H39" s="18">
        <v>305</v>
      </c>
    </row>
    <row r="40" spans="1:8" ht="25.5">
      <c r="A40" s="62" t="s">
        <v>52</v>
      </c>
      <c r="B40" s="16">
        <v>3608</v>
      </c>
      <c r="C40" s="29">
        <v>105</v>
      </c>
      <c r="D40" s="29">
        <v>596</v>
      </c>
      <c r="E40" s="29">
        <v>1201</v>
      </c>
      <c r="F40" s="29">
        <v>957</v>
      </c>
      <c r="G40" s="29">
        <v>444</v>
      </c>
      <c r="H40" s="29">
        <v>305</v>
      </c>
    </row>
    <row r="41" spans="1:8" ht="15">
      <c r="A41" s="67" t="s">
        <v>30</v>
      </c>
      <c r="B41" s="10">
        <v>290</v>
      </c>
      <c r="C41" s="19">
        <v>35</v>
      </c>
      <c r="D41" s="19">
        <v>85</v>
      </c>
      <c r="E41" s="24">
        <v>14</v>
      </c>
      <c r="F41" s="19">
        <v>1</v>
      </c>
      <c r="G41" s="19">
        <v>92</v>
      </c>
      <c r="H41" s="19">
        <v>63</v>
      </c>
    </row>
    <row r="42" spans="1:8" ht="15">
      <c r="A42" s="99" t="s">
        <v>70</v>
      </c>
      <c r="B42" s="23">
        <v>0</v>
      </c>
      <c r="C42" s="11">
        <v>0</v>
      </c>
      <c r="D42" s="11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v>6</v>
      </c>
      <c r="C43" s="11">
        <v>0</v>
      </c>
      <c r="D43" s="11">
        <v>1</v>
      </c>
      <c r="E43" s="12">
        <v>0</v>
      </c>
      <c r="F43" s="11">
        <v>0</v>
      </c>
      <c r="G43" s="11">
        <v>5</v>
      </c>
      <c r="H43" s="14">
        <v>0</v>
      </c>
    </row>
    <row r="44" spans="1:8" ht="25.5">
      <c r="A44" s="69" t="s">
        <v>31</v>
      </c>
      <c r="B44" s="10">
        <v>101</v>
      </c>
      <c r="C44" s="11">
        <v>33</v>
      </c>
      <c r="D44" s="11">
        <v>47</v>
      </c>
      <c r="E44" s="12">
        <v>5</v>
      </c>
      <c r="F44" s="11">
        <v>0</v>
      </c>
      <c r="G44" s="11">
        <v>16</v>
      </c>
      <c r="H44" s="11">
        <v>0</v>
      </c>
    </row>
    <row r="45" spans="1:8" ht="15">
      <c r="A45" s="69" t="s">
        <v>33</v>
      </c>
      <c r="B45" s="10">
        <v>6</v>
      </c>
      <c r="C45" s="14">
        <v>0</v>
      </c>
      <c r="D45" s="14">
        <v>0</v>
      </c>
      <c r="E45" s="37">
        <v>0</v>
      </c>
      <c r="F45" s="11">
        <v>0</v>
      </c>
      <c r="G45" s="11">
        <v>6</v>
      </c>
      <c r="H45" s="11">
        <v>0</v>
      </c>
    </row>
    <row r="46" spans="1:8" ht="15">
      <c r="A46" s="68" t="s">
        <v>32</v>
      </c>
      <c r="B46" s="23">
        <v>0</v>
      </c>
      <c r="C46" s="11">
        <v>0</v>
      </c>
      <c r="D46" s="11">
        <v>0</v>
      </c>
      <c r="E46" s="12">
        <v>0</v>
      </c>
      <c r="F46" s="14">
        <v>0</v>
      </c>
      <c r="G46" s="11">
        <v>0</v>
      </c>
      <c r="H46" s="11">
        <v>0</v>
      </c>
    </row>
    <row r="47" spans="1:8" ht="15">
      <c r="A47" s="69" t="s">
        <v>71</v>
      </c>
      <c r="B47" s="10">
        <v>4</v>
      </c>
      <c r="C47" s="11">
        <v>0</v>
      </c>
      <c r="D47" s="11">
        <v>0</v>
      </c>
      <c r="E47" s="12">
        <v>2</v>
      </c>
      <c r="F47" s="11">
        <v>0</v>
      </c>
      <c r="G47" s="11">
        <v>2</v>
      </c>
      <c r="H47" s="11">
        <v>0</v>
      </c>
    </row>
    <row r="48" spans="1:8" ht="24" customHeight="1">
      <c r="A48" s="69" t="s">
        <v>34</v>
      </c>
      <c r="B48" s="10">
        <v>146</v>
      </c>
      <c r="C48" s="11">
        <v>2</v>
      </c>
      <c r="D48" s="11">
        <v>31</v>
      </c>
      <c r="E48" s="12">
        <v>3</v>
      </c>
      <c r="F48" s="13">
        <v>1</v>
      </c>
      <c r="G48" s="11">
        <v>49</v>
      </c>
      <c r="H48" s="11">
        <v>60</v>
      </c>
    </row>
    <row r="49" spans="1:8" ht="38.25">
      <c r="A49" s="69" t="s">
        <v>35</v>
      </c>
      <c r="B49" s="10">
        <v>4</v>
      </c>
      <c r="C49" s="11">
        <v>0</v>
      </c>
      <c r="D49" s="11">
        <v>2</v>
      </c>
      <c r="E49" s="12">
        <v>0</v>
      </c>
      <c r="F49" s="11">
        <v>0</v>
      </c>
      <c r="G49" s="11">
        <v>1</v>
      </c>
      <c r="H49" s="11">
        <v>1</v>
      </c>
    </row>
    <row r="50" spans="1:8" ht="15">
      <c r="A50" s="68" t="s">
        <v>55</v>
      </c>
      <c r="B50" s="10">
        <v>1</v>
      </c>
      <c r="C50" s="13">
        <v>0</v>
      </c>
      <c r="D50" s="11">
        <v>0</v>
      </c>
      <c r="E50" s="12">
        <v>0</v>
      </c>
      <c r="F50" s="11">
        <v>0</v>
      </c>
      <c r="G50" s="11">
        <v>1</v>
      </c>
      <c r="H50" s="13">
        <v>0</v>
      </c>
    </row>
    <row r="51" spans="1:8" ht="15">
      <c r="A51" s="68" t="s">
        <v>36</v>
      </c>
      <c r="B51" s="10">
        <v>6</v>
      </c>
      <c r="C51" s="11">
        <v>0</v>
      </c>
      <c r="D51" s="11">
        <v>1</v>
      </c>
      <c r="E51" s="12">
        <v>4</v>
      </c>
      <c r="F51" s="11">
        <v>0</v>
      </c>
      <c r="G51" s="11">
        <v>1</v>
      </c>
      <c r="H51" s="11">
        <v>0</v>
      </c>
    </row>
    <row r="52" spans="1:8" ht="25.5">
      <c r="A52" s="68" t="s">
        <v>68</v>
      </c>
      <c r="B52" s="10">
        <v>8</v>
      </c>
      <c r="C52" s="11">
        <v>0</v>
      </c>
      <c r="D52" s="11">
        <v>1</v>
      </c>
      <c r="E52" s="12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v>8</v>
      </c>
      <c r="C53" s="11">
        <v>0</v>
      </c>
      <c r="D53" s="11">
        <v>2</v>
      </c>
      <c r="E53" s="12">
        <v>0</v>
      </c>
      <c r="F53" s="11">
        <v>0</v>
      </c>
      <c r="G53" s="11">
        <v>6</v>
      </c>
      <c r="H53" s="11">
        <v>0</v>
      </c>
    </row>
    <row r="54" spans="1:8" ht="15">
      <c r="A54" s="70" t="s">
        <v>38</v>
      </c>
      <c r="B54" s="10">
        <v>1023</v>
      </c>
      <c r="C54" s="19">
        <v>0</v>
      </c>
      <c r="D54" s="19">
        <v>36</v>
      </c>
      <c r="E54" s="24">
        <v>980</v>
      </c>
      <c r="F54" s="19">
        <v>0</v>
      </c>
      <c r="G54" s="19">
        <v>7</v>
      </c>
      <c r="H54" s="19">
        <v>0</v>
      </c>
    </row>
    <row r="55" spans="1:8" ht="15">
      <c r="A55" s="71" t="s">
        <v>39</v>
      </c>
      <c r="B55" s="10">
        <v>48</v>
      </c>
      <c r="C55" s="11">
        <v>0</v>
      </c>
      <c r="D55" s="11">
        <v>0</v>
      </c>
      <c r="E55" s="12">
        <v>48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v>942</v>
      </c>
      <c r="C56" s="11">
        <v>0</v>
      </c>
      <c r="D56" s="11">
        <v>27</v>
      </c>
      <c r="E56" s="12">
        <v>910</v>
      </c>
      <c r="F56" s="11">
        <v>0</v>
      </c>
      <c r="G56" s="11">
        <v>5</v>
      </c>
      <c r="H56" s="11">
        <v>0</v>
      </c>
    </row>
    <row r="57" spans="1:8" ht="15">
      <c r="A57" s="71" t="s">
        <v>41</v>
      </c>
      <c r="B57" s="10">
        <v>19</v>
      </c>
      <c r="C57" s="11">
        <v>0</v>
      </c>
      <c r="D57" s="11">
        <v>0</v>
      </c>
      <c r="E57" s="12">
        <v>19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v>11</v>
      </c>
      <c r="C58" s="11">
        <v>0</v>
      </c>
      <c r="D58" s="11">
        <v>9</v>
      </c>
      <c r="E58" s="12">
        <v>0</v>
      </c>
      <c r="F58" s="11">
        <v>0</v>
      </c>
      <c r="G58" s="11">
        <v>2</v>
      </c>
      <c r="H58" s="11">
        <v>0</v>
      </c>
    </row>
    <row r="59" spans="1:8" ht="15">
      <c r="A59" s="61" t="s">
        <v>43</v>
      </c>
      <c r="B59" s="10">
        <v>2</v>
      </c>
      <c r="C59" s="11">
        <v>0</v>
      </c>
      <c r="D59" s="11">
        <v>0</v>
      </c>
      <c r="E59" s="12">
        <v>2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v>2295</v>
      </c>
      <c r="C61" s="19">
        <v>70</v>
      </c>
      <c r="D61" s="19">
        <v>475</v>
      </c>
      <c r="E61" s="19">
        <v>207</v>
      </c>
      <c r="F61" s="19">
        <v>956</v>
      </c>
      <c r="G61" s="19">
        <v>345</v>
      </c>
      <c r="H61" s="19">
        <v>242</v>
      </c>
    </row>
    <row r="62" spans="1:8" ht="15">
      <c r="A62" s="61" t="s">
        <v>45</v>
      </c>
      <c r="B62" s="10">
        <v>1797</v>
      </c>
      <c r="C62" s="11">
        <v>44</v>
      </c>
      <c r="D62" s="11">
        <v>337</v>
      </c>
      <c r="E62" s="12">
        <v>99</v>
      </c>
      <c r="F62" s="11">
        <v>940</v>
      </c>
      <c r="G62" s="11">
        <v>201</v>
      </c>
      <c r="H62" s="11">
        <v>176</v>
      </c>
    </row>
    <row r="63" spans="1:8" ht="25.5">
      <c r="A63" s="61" t="s">
        <v>46</v>
      </c>
      <c r="B63" s="10">
        <v>384</v>
      </c>
      <c r="C63" s="11">
        <v>25</v>
      </c>
      <c r="D63" s="11">
        <v>135</v>
      </c>
      <c r="E63" s="12">
        <v>5</v>
      </c>
      <c r="F63" s="11">
        <v>15</v>
      </c>
      <c r="G63" s="11">
        <v>138</v>
      </c>
      <c r="H63" s="11">
        <v>66</v>
      </c>
    </row>
    <row r="64" spans="1:8" ht="15">
      <c r="A64" s="74" t="s">
        <v>76</v>
      </c>
      <c r="B64" s="10">
        <v>114</v>
      </c>
      <c r="C64" s="11">
        <v>1</v>
      </c>
      <c r="D64" s="11">
        <v>3</v>
      </c>
      <c r="E64" s="12">
        <v>103</v>
      </c>
      <c r="F64" s="11">
        <v>1</v>
      </c>
      <c r="G64" s="11">
        <v>6</v>
      </c>
      <c r="H64" s="11">
        <v>0</v>
      </c>
    </row>
    <row r="65" spans="1:8" ht="38.25">
      <c r="A65" s="64" t="s">
        <v>53</v>
      </c>
      <c r="B65" s="10">
        <v>65</v>
      </c>
      <c r="C65" s="19">
        <v>0</v>
      </c>
      <c r="D65" s="19">
        <v>0</v>
      </c>
      <c r="E65" s="24">
        <v>52</v>
      </c>
      <c r="F65" s="19">
        <v>13</v>
      </c>
      <c r="G65" s="19">
        <v>0</v>
      </c>
      <c r="H65" s="19">
        <v>0</v>
      </c>
    </row>
    <row r="66" spans="1:8" ht="15">
      <c r="A66" s="72" t="s">
        <v>72</v>
      </c>
      <c r="B66" s="2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281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62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0</v>
      </c>
      <c r="B5" s="201"/>
      <c r="C5" s="201"/>
      <c r="D5" s="202"/>
      <c r="E5" s="202"/>
      <c r="F5" s="202"/>
      <c r="G5" s="202"/>
      <c r="H5" s="202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7">
        <f>SUM(C8:H8)</f>
        <v>770</v>
      </c>
      <c r="C8" s="8">
        <v>0</v>
      </c>
      <c r="D8" s="9">
        <v>0</v>
      </c>
      <c r="E8" s="8">
        <v>5</v>
      </c>
      <c r="F8" s="8">
        <v>760</v>
      </c>
      <c r="G8" s="8">
        <v>5</v>
      </c>
      <c r="H8" s="8">
        <v>0</v>
      </c>
    </row>
    <row r="9" spans="1:8" ht="15">
      <c r="A9" s="61" t="s">
        <v>9</v>
      </c>
      <c r="B9" s="10">
        <f>SUM(C9:H9)</f>
        <v>195</v>
      </c>
      <c r="C9" s="11">
        <v>0</v>
      </c>
      <c r="D9" s="11">
        <v>0</v>
      </c>
      <c r="E9" s="12">
        <v>0</v>
      </c>
      <c r="F9" s="11">
        <v>0</v>
      </c>
      <c r="G9" s="11">
        <v>195</v>
      </c>
      <c r="H9" s="11">
        <v>0</v>
      </c>
    </row>
    <row r="10" spans="1:8" ht="15">
      <c r="A10" s="61" t="s">
        <v>10</v>
      </c>
      <c r="B10" s="10">
        <f aca="true" t="shared" si="0" ref="B10:B66">SUM(C10:H10)</f>
        <v>2012</v>
      </c>
      <c r="C10" s="11">
        <v>120</v>
      </c>
      <c r="D10" s="11">
        <v>835</v>
      </c>
      <c r="E10" s="12">
        <v>958</v>
      </c>
      <c r="F10" s="13">
        <v>2</v>
      </c>
      <c r="G10" s="13">
        <v>97</v>
      </c>
      <c r="H10" s="11">
        <v>0</v>
      </c>
    </row>
    <row r="11" spans="1:8" ht="15">
      <c r="A11" s="61" t="s">
        <v>11</v>
      </c>
      <c r="B11" s="10">
        <f t="shared" si="0"/>
        <v>34</v>
      </c>
      <c r="C11" s="14">
        <v>0</v>
      </c>
      <c r="D11" s="11">
        <v>0</v>
      </c>
      <c r="E11" s="12">
        <v>34</v>
      </c>
      <c r="F11" s="14">
        <v>0</v>
      </c>
      <c r="G11" s="13">
        <v>0</v>
      </c>
      <c r="H11" s="11">
        <v>0</v>
      </c>
    </row>
    <row r="12" spans="1:8" ht="15">
      <c r="A12" s="61" t="s">
        <v>12</v>
      </c>
      <c r="B12" s="10">
        <f t="shared" si="0"/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ht="15">
      <c r="A13" s="61" t="s">
        <v>13</v>
      </c>
      <c r="B13" s="10">
        <f t="shared" si="0"/>
        <v>4</v>
      </c>
      <c r="C13" s="15">
        <v>15</v>
      </c>
      <c r="D13" s="11">
        <v>-1</v>
      </c>
      <c r="E13" s="12">
        <v>-8</v>
      </c>
      <c r="F13" s="13">
        <v>-2</v>
      </c>
      <c r="G13" s="11">
        <v>0</v>
      </c>
      <c r="H13" s="11">
        <v>0</v>
      </c>
    </row>
    <row r="14" spans="1:8" ht="25.5">
      <c r="A14" s="62" t="s">
        <v>14</v>
      </c>
      <c r="B14" s="16">
        <f t="shared" si="0"/>
        <v>2939</v>
      </c>
      <c r="C14" s="17">
        <f aca="true" t="shared" si="1" ref="C14:H14">C8+C9+C10-C11-C12-C13</f>
        <v>105</v>
      </c>
      <c r="D14" s="18">
        <f t="shared" si="1"/>
        <v>836</v>
      </c>
      <c r="E14" s="18">
        <f t="shared" si="1"/>
        <v>937</v>
      </c>
      <c r="F14" s="18">
        <f t="shared" si="1"/>
        <v>764</v>
      </c>
      <c r="G14" s="18">
        <f t="shared" si="1"/>
        <v>297</v>
      </c>
      <c r="H14" s="18">
        <f t="shared" si="1"/>
        <v>0</v>
      </c>
    </row>
    <row r="15" spans="1:8" ht="15">
      <c r="A15" s="73" t="s">
        <v>15</v>
      </c>
      <c r="B15" s="10">
        <f t="shared" si="0"/>
        <v>411</v>
      </c>
      <c r="C15" s="19">
        <f aca="true" t="shared" si="2" ref="C15:H15">SUM(C16:C25)</f>
        <v>2</v>
      </c>
      <c r="D15" s="19">
        <f t="shared" si="2"/>
        <v>360</v>
      </c>
      <c r="E15" s="19">
        <f t="shared" si="2"/>
        <v>24</v>
      </c>
      <c r="F15" s="19">
        <f t="shared" si="2"/>
        <v>20</v>
      </c>
      <c r="G15" s="19">
        <f t="shared" si="2"/>
        <v>5</v>
      </c>
      <c r="H15" s="19">
        <f t="shared" si="2"/>
        <v>0</v>
      </c>
    </row>
    <row r="16" spans="1:8" ht="15">
      <c r="A16" s="61" t="s">
        <v>16</v>
      </c>
      <c r="B16" s="10">
        <f t="shared" si="0"/>
        <v>7</v>
      </c>
      <c r="C16" s="11">
        <v>0</v>
      </c>
      <c r="D16" s="11">
        <v>0</v>
      </c>
      <c r="E16" s="11">
        <v>0</v>
      </c>
      <c r="F16" s="11">
        <v>2</v>
      </c>
      <c r="G16" s="11">
        <v>5</v>
      </c>
      <c r="H16" s="11">
        <v>0</v>
      </c>
    </row>
    <row r="17" spans="1:8" ht="38.25">
      <c r="A17" s="63" t="s">
        <v>17</v>
      </c>
      <c r="B17" s="10">
        <f t="shared" si="0"/>
        <v>260</v>
      </c>
      <c r="C17" s="11">
        <v>0</v>
      </c>
      <c r="D17" s="20">
        <v>260</v>
      </c>
      <c r="E17" s="12">
        <v>0</v>
      </c>
      <c r="F17" s="12">
        <v>0</v>
      </c>
      <c r="G17" s="11">
        <v>0</v>
      </c>
      <c r="H17" s="11">
        <v>0</v>
      </c>
    </row>
    <row r="18" spans="1:8" ht="38.25">
      <c r="A18" s="63" t="s">
        <v>18</v>
      </c>
      <c r="B18" s="10">
        <f t="shared" si="0"/>
        <v>29</v>
      </c>
      <c r="C18" s="11">
        <v>0</v>
      </c>
      <c r="D18" s="11">
        <v>15</v>
      </c>
      <c r="E18" s="12">
        <v>9</v>
      </c>
      <c r="F18" s="11">
        <v>5</v>
      </c>
      <c r="G18" s="11">
        <v>0</v>
      </c>
      <c r="H18" s="11">
        <v>0</v>
      </c>
    </row>
    <row r="19" spans="1:8" ht="25.5">
      <c r="A19" s="61" t="s">
        <v>19</v>
      </c>
      <c r="B19" s="10">
        <f t="shared" si="0"/>
        <v>50</v>
      </c>
      <c r="C19" s="14">
        <v>0</v>
      </c>
      <c r="D19" s="11">
        <v>49</v>
      </c>
      <c r="E19" s="12">
        <v>0</v>
      </c>
      <c r="F19" s="11">
        <v>1</v>
      </c>
      <c r="G19" s="11">
        <v>0</v>
      </c>
      <c r="H19" s="11">
        <v>0</v>
      </c>
    </row>
    <row r="20" spans="1:8" ht="25.5">
      <c r="A20" s="61" t="s">
        <v>20</v>
      </c>
      <c r="B20" s="10">
        <f t="shared" si="0"/>
        <v>49</v>
      </c>
      <c r="C20" s="11">
        <v>2</v>
      </c>
      <c r="D20" s="11">
        <v>36</v>
      </c>
      <c r="E20" s="21">
        <v>1</v>
      </c>
      <c r="F20" s="11">
        <v>10</v>
      </c>
      <c r="G20" s="11">
        <v>0</v>
      </c>
      <c r="H20" s="11">
        <v>0</v>
      </c>
    </row>
    <row r="21" spans="1:8" ht="15">
      <c r="A21" s="61" t="s">
        <v>21</v>
      </c>
      <c r="B21" s="10">
        <f t="shared" si="0"/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ht="15">
      <c r="A22" s="61" t="s">
        <v>22</v>
      </c>
      <c r="B22" s="10">
        <f t="shared" si="0"/>
        <v>14</v>
      </c>
      <c r="C22" s="11">
        <v>0</v>
      </c>
      <c r="D22" s="11">
        <v>0</v>
      </c>
      <c r="E22" s="12">
        <v>14</v>
      </c>
      <c r="F22" s="11">
        <v>0</v>
      </c>
      <c r="G22" s="11">
        <v>0</v>
      </c>
      <c r="H22" s="11">
        <v>0</v>
      </c>
    </row>
    <row r="23" spans="1:8" ht="15">
      <c r="A23" s="61" t="s">
        <v>23</v>
      </c>
      <c r="B23" s="10">
        <f t="shared" si="0"/>
        <v>0</v>
      </c>
      <c r="C23" s="11">
        <v>0</v>
      </c>
      <c r="D23" s="11">
        <v>0</v>
      </c>
      <c r="E23" s="12">
        <v>0</v>
      </c>
      <c r="F23" s="11">
        <v>0</v>
      </c>
      <c r="G23" s="11">
        <v>0</v>
      </c>
      <c r="H23" s="11">
        <v>0</v>
      </c>
    </row>
    <row r="24" spans="1:8" ht="15">
      <c r="A24" s="61" t="s">
        <v>24</v>
      </c>
      <c r="B24" s="10">
        <f t="shared" si="0"/>
        <v>2</v>
      </c>
      <c r="C24" s="11">
        <v>0</v>
      </c>
      <c r="D24" s="11">
        <v>0</v>
      </c>
      <c r="E24" s="12">
        <v>0</v>
      </c>
      <c r="F24" s="11">
        <v>2</v>
      </c>
      <c r="G24" s="11">
        <v>0</v>
      </c>
      <c r="H24" s="11">
        <v>0</v>
      </c>
    </row>
    <row r="25" spans="1:8" ht="15">
      <c r="A25" s="61" t="s">
        <v>25</v>
      </c>
      <c r="B25" s="10">
        <f t="shared" si="0"/>
        <v>0</v>
      </c>
      <c r="C25" s="11">
        <v>0</v>
      </c>
      <c r="D25" s="11">
        <v>0</v>
      </c>
      <c r="E25" s="12">
        <v>0</v>
      </c>
      <c r="F25" s="11">
        <v>0</v>
      </c>
      <c r="G25" s="11">
        <v>0</v>
      </c>
      <c r="H25" s="11">
        <v>0</v>
      </c>
    </row>
    <row r="26" spans="1:8" ht="15">
      <c r="A26" s="64" t="s">
        <v>26</v>
      </c>
      <c r="B26" s="10">
        <f t="shared" si="0"/>
        <v>336</v>
      </c>
      <c r="C26" s="19">
        <f aca="true" t="shared" si="3" ref="C26:H26">SUM(C27:C36)</f>
        <v>0</v>
      </c>
      <c r="D26" s="19">
        <f t="shared" si="3"/>
        <v>0</v>
      </c>
      <c r="E26" s="19">
        <f t="shared" si="3"/>
        <v>14</v>
      </c>
      <c r="F26" s="22">
        <v>0</v>
      </c>
      <c r="G26" s="19">
        <f t="shared" si="3"/>
        <v>77</v>
      </c>
      <c r="H26" s="19">
        <f t="shared" si="3"/>
        <v>245</v>
      </c>
    </row>
    <row r="27" spans="1:8" ht="15">
      <c r="A27" s="61" t="s">
        <v>16</v>
      </c>
      <c r="B27" s="10">
        <f t="shared" si="0"/>
        <v>5</v>
      </c>
      <c r="C27" s="11">
        <v>0</v>
      </c>
      <c r="D27" s="11">
        <v>0</v>
      </c>
      <c r="E27" s="12">
        <v>0</v>
      </c>
      <c r="F27" s="11">
        <v>0</v>
      </c>
      <c r="G27" s="11">
        <v>5</v>
      </c>
      <c r="H27" s="11">
        <v>0</v>
      </c>
    </row>
    <row r="28" spans="1:8" ht="38.25">
      <c r="A28" s="63" t="s">
        <v>17</v>
      </c>
      <c r="B28" s="10">
        <f t="shared" si="0"/>
        <v>213</v>
      </c>
      <c r="C28" s="11">
        <v>0</v>
      </c>
      <c r="D28" s="11">
        <v>0</v>
      </c>
      <c r="E28" s="12">
        <v>0</v>
      </c>
      <c r="F28" s="11">
        <v>0</v>
      </c>
      <c r="G28" s="20">
        <v>68</v>
      </c>
      <c r="H28" s="20">
        <v>145</v>
      </c>
    </row>
    <row r="29" spans="1:8" ht="38.25">
      <c r="A29" s="63" t="s">
        <v>18</v>
      </c>
      <c r="B29" s="10">
        <f t="shared" si="0"/>
        <v>24</v>
      </c>
      <c r="C29" s="11">
        <v>0</v>
      </c>
      <c r="D29" s="11">
        <v>0</v>
      </c>
      <c r="E29" s="12">
        <v>0</v>
      </c>
      <c r="F29" s="11">
        <v>0</v>
      </c>
      <c r="G29" s="11">
        <v>4</v>
      </c>
      <c r="H29" s="11">
        <v>20</v>
      </c>
    </row>
    <row r="30" spans="1:8" ht="25.5">
      <c r="A30" s="61" t="s">
        <v>19</v>
      </c>
      <c r="B30" s="10">
        <f t="shared" si="0"/>
        <v>42</v>
      </c>
      <c r="C30" s="11">
        <v>0</v>
      </c>
      <c r="D30" s="11">
        <v>0</v>
      </c>
      <c r="E30" s="12">
        <v>0</v>
      </c>
      <c r="F30" s="11">
        <v>0</v>
      </c>
      <c r="G30" s="11">
        <v>0</v>
      </c>
      <c r="H30" s="11">
        <v>42</v>
      </c>
    </row>
    <row r="31" spans="1:8" ht="25.5">
      <c r="A31" s="61" t="s">
        <v>20</v>
      </c>
      <c r="B31" s="10">
        <f t="shared" si="0"/>
        <v>38</v>
      </c>
      <c r="C31" s="11">
        <v>0</v>
      </c>
      <c r="D31" s="11">
        <v>0</v>
      </c>
      <c r="E31" s="12">
        <v>0</v>
      </c>
      <c r="F31" s="11">
        <v>0</v>
      </c>
      <c r="G31" s="11">
        <v>0</v>
      </c>
      <c r="H31" s="11">
        <v>38</v>
      </c>
    </row>
    <row r="32" spans="1:8" ht="15">
      <c r="A32" s="61" t="s">
        <v>21</v>
      </c>
      <c r="B32" s="10">
        <f t="shared" si="0"/>
        <v>0</v>
      </c>
      <c r="C32" s="11">
        <v>0</v>
      </c>
      <c r="D32" s="11">
        <v>0</v>
      </c>
      <c r="E32" s="12">
        <v>0</v>
      </c>
      <c r="F32" s="11">
        <v>0</v>
      </c>
      <c r="G32" s="11">
        <v>0</v>
      </c>
      <c r="H32" s="11">
        <v>0</v>
      </c>
    </row>
    <row r="33" spans="1:8" ht="15">
      <c r="A33" s="61" t="s">
        <v>22</v>
      </c>
      <c r="B33" s="10">
        <f t="shared" si="0"/>
        <v>14</v>
      </c>
      <c r="C33" s="11">
        <v>0</v>
      </c>
      <c r="D33" s="11">
        <v>0</v>
      </c>
      <c r="E33" s="12">
        <v>14</v>
      </c>
      <c r="F33" s="11">
        <v>0</v>
      </c>
      <c r="G33" s="11">
        <v>0</v>
      </c>
      <c r="H33" s="11">
        <v>0</v>
      </c>
    </row>
    <row r="34" spans="1:8" ht="15">
      <c r="A34" s="61" t="s">
        <v>23</v>
      </c>
      <c r="B34" s="10">
        <f t="shared" si="0"/>
        <v>0</v>
      </c>
      <c r="C34" s="11">
        <v>0</v>
      </c>
      <c r="D34" s="11">
        <v>0</v>
      </c>
      <c r="E34" s="12">
        <v>0</v>
      </c>
      <c r="F34" s="11">
        <v>0</v>
      </c>
      <c r="G34" s="11">
        <v>0</v>
      </c>
      <c r="H34" s="11">
        <v>0</v>
      </c>
    </row>
    <row r="35" spans="1:8" ht="15">
      <c r="A35" s="61" t="s">
        <v>24</v>
      </c>
      <c r="B35" s="23">
        <f t="shared" si="0"/>
        <v>0</v>
      </c>
      <c r="C35" s="11">
        <v>0</v>
      </c>
      <c r="D35" s="11">
        <v>0</v>
      </c>
      <c r="E35" s="12">
        <v>0</v>
      </c>
      <c r="F35" s="14">
        <v>0</v>
      </c>
      <c r="G35" s="11">
        <v>0</v>
      </c>
      <c r="H35" s="11">
        <v>0</v>
      </c>
    </row>
    <row r="36" spans="1:8" ht="15">
      <c r="A36" s="61" t="s">
        <v>25</v>
      </c>
      <c r="B36" s="10">
        <f t="shared" si="0"/>
        <v>0</v>
      </c>
      <c r="C36" s="11">
        <v>0</v>
      </c>
      <c r="D36" s="11">
        <v>0</v>
      </c>
      <c r="E36" s="12">
        <v>0</v>
      </c>
      <c r="F36" s="11">
        <v>0</v>
      </c>
      <c r="G36" s="11">
        <v>0</v>
      </c>
      <c r="H36" s="11">
        <v>0</v>
      </c>
    </row>
    <row r="37" spans="1:8" ht="25.5">
      <c r="A37" s="64" t="s">
        <v>27</v>
      </c>
      <c r="B37" s="10">
        <f t="shared" si="0"/>
        <v>17</v>
      </c>
      <c r="C37" s="19">
        <v>0</v>
      </c>
      <c r="D37" s="19">
        <v>0</v>
      </c>
      <c r="E37" s="24">
        <v>0</v>
      </c>
      <c r="F37" s="19">
        <v>0</v>
      </c>
      <c r="G37" s="19">
        <v>15</v>
      </c>
      <c r="H37" s="22">
        <v>2</v>
      </c>
    </row>
    <row r="38" spans="1:8" ht="15">
      <c r="A38" s="66" t="s">
        <v>28</v>
      </c>
      <c r="B38" s="25">
        <f t="shared" si="0"/>
        <v>128</v>
      </c>
      <c r="C38" s="26">
        <v>0</v>
      </c>
      <c r="D38" s="17">
        <v>49</v>
      </c>
      <c r="E38" s="27">
        <v>2</v>
      </c>
      <c r="F38" s="26">
        <v>0</v>
      </c>
      <c r="G38" s="28">
        <v>37</v>
      </c>
      <c r="H38" s="28">
        <v>40</v>
      </c>
    </row>
    <row r="39" spans="1:8" ht="15">
      <c r="A39" s="62" t="s">
        <v>29</v>
      </c>
      <c r="B39" s="10">
        <f t="shared" si="0"/>
        <v>2719</v>
      </c>
      <c r="C39" s="18">
        <f aca="true" t="shared" si="4" ref="C39:H39">C14-C15+C26-C37-C38</f>
        <v>103</v>
      </c>
      <c r="D39" s="18">
        <f t="shared" si="4"/>
        <v>427</v>
      </c>
      <c r="E39" s="18">
        <f t="shared" si="4"/>
        <v>925</v>
      </c>
      <c r="F39" s="18">
        <f t="shared" si="4"/>
        <v>744</v>
      </c>
      <c r="G39" s="18">
        <f t="shared" si="4"/>
        <v>317</v>
      </c>
      <c r="H39" s="18">
        <f t="shared" si="4"/>
        <v>203</v>
      </c>
    </row>
    <row r="40" spans="1:8" ht="25.5">
      <c r="A40" s="62" t="s">
        <v>52</v>
      </c>
      <c r="B40" s="16">
        <f t="shared" si="0"/>
        <v>2671</v>
      </c>
      <c r="C40" s="29">
        <f aca="true" t="shared" si="5" ref="C40:H40">C39-C65</f>
        <v>102</v>
      </c>
      <c r="D40" s="29">
        <f t="shared" si="5"/>
        <v>427</v>
      </c>
      <c r="E40" s="29">
        <f t="shared" si="5"/>
        <v>889</v>
      </c>
      <c r="F40" s="29">
        <f t="shared" si="5"/>
        <v>733</v>
      </c>
      <c r="G40" s="29">
        <f t="shared" si="5"/>
        <v>317</v>
      </c>
      <c r="H40" s="29">
        <f t="shared" si="5"/>
        <v>203</v>
      </c>
    </row>
    <row r="41" spans="1:8" ht="15">
      <c r="A41" s="67" t="s">
        <v>30</v>
      </c>
      <c r="B41" s="19">
        <f aca="true" t="shared" si="6" ref="B41:H41">SUM(B42:B53)</f>
        <v>218</v>
      </c>
      <c r="C41" s="19">
        <f t="shared" si="6"/>
        <v>30</v>
      </c>
      <c r="D41" s="19">
        <f t="shared" si="6"/>
        <v>59</v>
      </c>
      <c r="E41" s="19">
        <f t="shared" si="6"/>
        <v>18</v>
      </c>
      <c r="F41" s="30">
        <v>0</v>
      </c>
      <c r="G41" s="19">
        <f t="shared" si="6"/>
        <v>65</v>
      </c>
      <c r="H41" s="19">
        <f t="shared" si="6"/>
        <v>46</v>
      </c>
    </row>
    <row r="42" spans="1:8" ht="15">
      <c r="A42" s="99" t="s">
        <v>70</v>
      </c>
      <c r="B42" s="23">
        <f t="shared" si="0"/>
        <v>0</v>
      </c>
      <c r="C42" s="11">
        <v>0</v>
      </c>
      <c r="D42" s="14">
        <v>0</v>
      </c>
      <c r="E42" s="12">
        <v>0</v>
      </c>
      <c r="F42" s="11">
        <v>0</v>
      </c>
      <c r="G42" s="14">
        <v>0</v>
      </c>
      <c r="H42" s="11">
        <v>0</v>
      </c>
    </row>
    <row r="43" spans="1:8" ht="25.5">
      <c r="A43" s="68" t="s">
        <v>69</v>
      </c>
      <c r="B43" s="10">
        <f t="shared" si="0"/>
        <v>6</v>
      </c>
      <c r="C43" s="11">
        <v>0</v>
      </c>
      <c r="D43" s="11">
        <v>1</v>
      </c>
      <c r="E43" s="12">
        <v>0</v>
      </c>
      <c r="F43" s="11">
        <v>0</v>
      </c>
      <c r="G43" s="11">
        <v>4</v>
      </c>
      <c r="H43" s="11">
        <v>1</v>
      </c>
    </row>
    <row r="44" spans="1:8" ht="25.5">
      <c r="A44" s="69" t="s">
        <v>31</v>
      </c>
      <c r="B44" s="10">
        <f t="shared" si="0"/>
        <v>83</v>
      </c>
      <c r="C44" s="11">
        <v>29</v>
      </c>
      <c r="D44" s="11">
        <v>31</v>
      </c>
      <c r="E44" s="12">
        <v>12</v>
      </c>
      <c r="F44" s="14">
        <v>0</v>
      </c>
      <c r="G44" s="11">
        <v>11</v>
      </c>
      <c r="H44" s="13">
        <v>0</v>
      </c>
    </row>
    <row r="45" spans="1:8" ht="15">
      <c r="A45" s="69" t="s">
        <v>33</v>
      </c>
      <c r="B45" s="10">
        <f t="shared" si="0"/>
        <v>4</v>
      </c>
      <c r="C45" s="11">
        <v>0</v>
      </c>
      <c r="D45" s="11">
        <v>0</v>
      </c>
      <c r="E45" s="11">
        <v>0</v>
      </c>
      <c r="F45" s="11">
        <v>0</v>
      </c>
      <c r="G45" s="11">
        <v>4</v>
      </c>
      <c r="H45" s="11">
        <v>0</v>
      </c>
    </row>
    <row r="46" spans="1:8" ht="15">
      <c r="A46" s="68" t="s">
        <v>32</v>
      </c>
      <c r="B46" s="10">
        <f t="shared" si="0"/>
        <v>0</v>
      </c>
      <c r="C46" s="11">
        <v>0</v>
      </c>
      <c r="D46" s="11">
        <v>0</v>
      </c>
      <c r="E46" s="12">
        <v>0</v>
      </c>
      <c r="F46" s="12">
        <v>0</v>
      </c>
      <c r="G46" s="12">
        <v>0</v>
      </c>
      <c r="H46" s="11">
        <v>0</v>
      </c>
    </row>
    <row r="47" spans="1:8" ht="15">
      <c r="A47" s="69" t="s">
        <v>71</v>
      </c>
      <c r="B47" s="10">
        <f t="shared" si="0"/>
        <v>2</v>
      </c>
      <c r="C47" s="11">
        <v>0</v>
      </c>
      <c r="D47" s="11">
        <v>0</v>
      </c>
      <c r="E47" s="12">
        <v>1</v>
      </c>
      <c r="F47" s="11">
        <v>0</v>
      </c>
      <c r="G47" s="11">
        <v>1</v>
      </c>
      <c r="H47" s="11">
        <v>0</v>
      </c>
    </row>
    <row r="48" spans="1:8" ht="24" customHeight="1">
      <c r="A48" s="69" t="s">
        <v>34</v>
      </c>
      <c r="B48" s="10">
        <f t="shared" si="0"/>
        <v>103</v>
      </c>
      <c r="C48" s="11">
        <v>1</v>
      </c>
      <c r="D48" s="11">
        <v>24</v>
      </c>
      <c r="E48" s="12">
        <v>1</v>
      </c>
      <c r="F48" s="11">
        <v>0</v>
      </c>
      <c r="G48" s="11">
        <v>34</v>
      </c>
      <c r="H48" s="11">
        <v>43</v>
      </c>
    </row>
    <row r="49" spans="1:8" ht="27.75" customHeight="1">
      <c r="A49" s="69" t="s">
        <v>35</v>
      </c>
      <c r="B49" s="10">
        <v>2</v>
      </c>
      <c r="C49" s="11">
        <v>0</v>
      </c>
      <c r="D49" s="11">
        <v>1</v>
      </c>
      <c r="E49" s="12">
        <v>0</v>
      </c>
      <c r="F49" s="11">
        <v>0</v>
      </c>
      <c r="G49" s="14">
        <v>1</v>
      </c>
      <c r="H49" s="11">
        <v>0</v>
      </c>
    </row>
    <row r="50" spans="1:8" ht="15">
      <c r="A50" s="68" t="s">
        <v>55</v>
      </c>
      <c r="B50" s="10">
        <v>1</v>
      </c>
      <c r="C50" s="11">
        <v>0</v>
      </c>
      <c r="D50" s="14">
        <v>0</v>
      </c>
      <c r="E50" s="12">
        <v>0</v>
      </c>
      <c r="F50" s="13">
        <v>0</v>
      </c>
      <c r="G50" s="11">
        <v>1</v>
      </c>
      <c r="H50" s="11">
        <v>0</v>
      </c>
    </row>
    <row r="51" spans="1:8" ht="15">
      <c r="A51" s="68" t="s">
        <v>36</v>
      </c>
      <c r="B51" s="10">
        <f t="shared" si="0"/>
        <v>6</v>
      </c>
      <c r="C51" s="11">
        <v>0</v>
      </c>
      <c r="D51" s="11">
        <v>1</v>
      </c>
      <c r="E51" s="12">
        <v>4</v>
      </c>
      <c r="F51" s="13">
        <v>0</v>
      </c>
      <c r="G51" s="11">
        <v>1</v>
      </c>
      <c r="H51" s="13">
        <v>0</v>
      </c>
    </row>
    <row r="52" spans="1:8" ht="25.5">
      <c r="A52" s="68" t="s">
        <v>68</v>
      </c>
      <c r="B52" s="10">
        <f t="shared" si="0"/>
        <v>7</v>
      </c>
      <c r="C52" s="11">
        <v>0</v>
      </c>
      <c r="D52" s="14">
        <v>0</v>
      </c>
      <c r="E52" s="11">
        <v>0</v>
      </c>
      <c r="F52" s="11">
        <v>0</v>
      </c>
      <c r="G52" s="11">
        <v>5</v>
      </c>
      <c r="H52" s="11">
        <v>2</v>
      </c>
    </row>
    <row r="53" spans="1:8" ht="15">
      <c r="A53" s="68" t="s">
        <v>37</v>
      </c>
      <c r="B53" s="10">
        <f t="shared" si="0"/>
        <v>4</v>
      </c>
      <c r="C53" s="11">
        <v>0</v>
      </c>
      <c r="D53" s="11">
        <v>1</v>
      </c>
      <c r="E53" s="12">
        <v>0</v>
      </c>
      <c r="F53" s="11">
        <v>0</v>
      </c>
      <c r="G53" s="11">
        <v>3</v>
      </c>
      <c r="H53" s="11">
        <v>0</v>
      </c>
    </row>
    <row r="54" spans="1:8" ht="15">
      <c r="A54" s="70" t="s">
        <v>38</v>
      </c>
      <c r="B54" s="10">
        <f t="shared" si="0"/>
        <v>734</v>
      </c>
      <c r="C54" s="19">
        <f aca="true" t="shared" si="7" ref="C54:H54">SUM(C55:C60)</f>
        <v>0</v>
      </c>
      <c r="D54" s="19">
        <f t="shared" si="7"/>
        <v>24</v>
      </c>
      <c r="E54" s="19">
        <f t="shared" si="7"/>
        <v>703</v>
      </c>
      <c r="F54" s="19">
        <f t="shared" si="7"/>
        <v>0</v>
      </c>
      <c r="G54" s="19">
        <f t="shared" si="7"/>
        <v>7</v>
      </c>
      <c r="H54" s="19">
        <f t="shared" si="7"/>
        <v>0</v>
      </c>
    </row>
    <row r="55" spans="1:8" ht="15">
      <c r="A55" s="71" t="s">
        <v>39</v>
      </c>
      <c r="B55" s="10">
        <f t="shared" si="0"/>
        <v>47</v>
      </c>
      <c r="C55" s="11">
        <v>0</v>
      </c>
      <c r="D55" s="11">
        <v>0</v>
      </c>
      <c r="E55" s="12">
        <v>47</v>
      </c>
      <c r="F55" s="11">
        <v>0</v>
      </c>
      <c r="G55" s="11">
        <v>0</v>
      </c>
      <c r="H55" s="11">
        <v>0</v>
      </c>
    </row>
    <row r="56" spans="1:8" ht="15">
      <c r="A56" s="71" t="s">
        <v>40</v>
      </c>
      <c r="B56" s="10">
        <f t="shared" si="0"/>
        <v>665</v>
      </c>
      <c r="C56" s="11">
        <v>0</v>
      </c>
      <c r="D56" s="11">
        <v>17</v>
      </c>
      <c r="E56" s="12">
        <v>644</v>
      </c>
      <c r="F56" s="11">
        <v>0</v>
      </c>
      <c r="G56" s="11">
        <v>4</v>
      </c>
      <c r="H56" s="11">
        <v>0</v>
      </c>
    </row>
    <row r="57" spans="1:8" ht="15">
      <c r="A57" s="71" t="s">
        <v>41</v>
      </c>
      <c r="B57" s="10">
        <f t="shared" si="0"/>
        <v>10</v>
      </c>
      <c r="C57" s="11">
        <v>0</v>
      </c>
      <c r="D57" s="11">
        <v>0</v>
      </c>
      <c r="E57" s="12">
        <v>10</v>
      </c>
      <c r="F57" s="11">
        <v>0</v>
      </c>
      <c r="G57" s="11">
        <v>0</v>
      </c>
      <c r="H57" s="11">
        <v>0</v>
      </c>
    </row>
    <row r="58" spans="1:8" ht="15">
      <c r="A58" s="71" t="s">
        <v>42</v>
      </c>
      <c r="B58" s="10">
        <f t="shared" si="0"/>
        <v>10</v>
      </c>
      <c r="C58" s="11">
        <v>0</v>
      </c>
      <c r="D58" s="11">
        <v>7</v>
      </c>
      <c r="E58" s="12">
        <v>0</v>
      </c>
      <c r="F58" s="11">
        <v>0</v>
      </c>
      <c r="G58" s="11">
        <v>3</v>
      </c>
      <c r="H58" s="11">
        <v>0</v>
      </c>
    </row>
    <row r="59" spans="1:8" ht="15">
      <c r="A59" s="61" t="s">
        <v>43</v>
      </c>
      <c r="B59" s="10">
        <f t="shared" si="0"/>
        <v>1</v>
      </c>
      <c r="C59" s="11">
        <v>0</v>
      </c>
      <c r="D59" s="11">
        <v>0</v>
      </c>
      <c r="E59" s="12">
        <v>1</v>
      </c>
      <c r="F59" s="11">
        <v>0</v>
      </c>
      <c r="G59" s="11">
        <v>0</v>
      </c>
      <c r="H59" s="11">
        <v>0</v>
      </c>
    </row>
    <row r="60" spans="1:8" ht="15">
      <c r="A60" s="61" t="s">
        <v>44</v>
      </c>
      <c r="B60" s="10">
        <f t="shared" si="0"/>
        <v>1</v>
      </c>
      <c r="C60" s="11">
        <v>0</v>
      </c>
      <c r="D60" s="11">
        <v>0</v>
      </c>
      <c r="E60" s="12">
        <v>1</v>
      </c>
      <c r="F60" s="11">
        <v>0</v>
      </c>
      <c r="G60" s="11">
        <v>0</v>
      </c>
      <c r="H60" s="11">
        <v>0</v>
      </c>
    </row>
    <row r="61" spans="1:8" ht="15">
      <c r="A61" s="65" t="s">
        <v>47</v>
      </c>
      <c r="B61" s="10">
        <f t="shared" si="0"/>
        <v>1719</v>
      </c>
      <c r="C61" s="19">
        <f aca="true" t="shared" si="8" ref="C61:H61">SUM(C62:C64)</f>
        <v>72</v>
      </c>
      <c r="D61" s="19">
        <f t="shared" si="8"/>
        <v>344</v>
      </c>
      <c r="E61" s="19">
        <f t="shared" si="8"/>
        <v>168</v>
      </c>
      <c r="F61" s="19">
        <f t="shared" si="8"/>
        <v>733</v>
      </c>
      <c r="G61" s="19">
        <f t="shared" si="8"/>
        <v>245</v>
      </c>
      <c r="H61" s="19">
        <f t="shared" si="8"/>
        <v>157</v>
      </c>
    </row>
    <row r="62" spans="1:8" ht="15">
      <c r="A62" s="61" t="s">
        <v>45</v>
      </c>
      <c r="B62" s="10">
        <f t="shared" si="0"/>
        <v>1346</v>
      </c>
      <c r="C62" s="11">
        <v>54</v>
      </c>
      <c r="D62" s="11">
        <v>250</v>
      </c>
      <c r="E62" s="12">
        <v>66</v>
      </c>
      <c r="F62" s="11">
        <v>720</v>
      </c>
      <c r="G62" s="11">
        <v>141</v>
      </c>
      <c r="H62" s="11">
        <v>115</v>
      </c>
    </row>
    <row r="63" spans="1:8" ht="25.5">
      <c r="A63" s="61" t="s">
        <v>46</v>
      </c>
      <c r="B63" s="10">
        <f t="shared" si="0"/>
        <v>266</v>
      </c>
      <c r="C63" s="11">
        <v>17</v>
      </c>
      <c r="D63" s="11">
        <v>92</v>
      </c>
      <c r="E63" s="12">
        <v>3</v>
      </c>
      <c r="F63" s="13">
        <v>12</v>
      </c>
      <c r="G63" s="11">
        <v>100</v>
      </c>
      <c r="H63" s="11">
        <v>42</v>
      </c>
    </row>
    <row r="64" spans="1:8" ht="15">
      <c r="A64" s="74" t="s">
        <v>76</v>
      </c>
      <c r="B64" s="10">
        <f t="shared" si="0"/>
        <v>107</v>
      </c>
      <c r="C64" s="13">
        <v>1</v>
      </c>
      <c r="D64" s="11">
        <v>2</v>
      </c>
      <c r="E64" s="12">
        <v>99</v>
      </c>
      <c r="F64" s="11">
        <v>1</v>
      </c>
      <c r="G64" s="11">
        <v>4</v>
      </c>
      <c r="H64" s="13">
        <v>0</v>
      </c>
    </row>
    <row r="65" spans="1:8" ht="38.25">
      <c r="A65" s="64" t="s">
        <v>53</v>
      </c>
      <c r="B65" s="10">
        <f t="shared" si="0"/>
        <v>48</v>
      </c>
      <c r="C65" s="19">
        <v>1</v>
      </c>
      <c r="D65" s="19">
        <v>0</v>
      </c>
      <c r="E65" s="24">
        <v>36</v>
      </c>
      <c r="F65" s="19">
        <v>11</v>
      </c>
      <c r="G65" s="19">
        <v>0</v>
      </c>
      <c r="H65" s="19">
        <v>0</v>
      </c>
    </row>
    <row r="66" spans="1:8" ht="15">
      <c r="A66" s="72" t="s">
        <v>72</v>
      </c>
      <c r="B66" s="2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8515625" style="2" customWidth="1"/>
    <col min="2" max="2" width="9.421875" style="3" customWidth="1"/>
    <col min="3" max="3" width="6.421875" style="3" customWidth="1"/>
    <col min="4" max="4" width="7.7109375" style="2" customWidth="1"/>
    <col min="5" max="5" width="8.421875" style="2" customWidth="1"/>
    <col min="6" max="6" width="10.140625" style="2" customWidth="1"/>
    <col min="7" max="8" width="7.7109375" style="2" customWidth="1"/>
  </cols>
  <sheetData>
    <row r="1" spans="1:8" ht="15">
      <c r="A1" s="4"/>
      <c r="B1" s="5"/>
      <c r="C1" s="5"/>
      <c r="D1" s="5"/>
      <c r="E1" s="5"/>
      <c r="F1" s="5"/>
      <c r="G1" s="5"/>
      <c r="H1" s="5"/>
    </row>
    <row r="2" spans="1:8" ht="15">
      <c r="A2" s="4"/>
      <c r="B2" s="5"/>
      <c r="C2" s="5"/>
      <c r="D2" s="5"/>
      <c r="E2" s="5"/>
      <c r="F2" s="5"/>
      <c r="G2" s="5"/>
      <c r="H2" s="5"/>
    </row>
    <row r="3" spans="1:8" ht="15.75">
      <c r="A3" s="199" t="s">
        <v>63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48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31">
        <f aca="true" t="shared" si="0" ref="B8:B13">SUM(C8:H8)</f>
        <v>32315</v>
      </c>
      <c r="C8" s="32">
        <v>0</v>
      </c>
      <c r="D8" s="33">
        <v>4</v>
      </c>
      <c r="E8" s="34">
        <v>222</v>
      </c>
      <c r="F8" s="35">
        <v>31885</v>
      </c>
      <c r="G8" s="33">
        <v>204</v>
      </c>
      <c r="H8" s="32">
        <v>0</v>
      </c>
    </row>
    <row r="9" spans="1:8" ht="15">
      <c r="A9" s="61" t="s">
        <v>9</v>
      </c>
      <c r="B9" s="23">
        <f t="shared" si="0"/>
        <v>8208</v>
      </c>
      <c r="C9" s="36">
        <v>0</v>
      </c>
      <c r="D9" s="32">
        <v>0</v>
      </c>
      <c r="E9" s="32">
        <v>0</v>
      </c>
      <c r="F9" s="32">
        <v>0</v>
      </c>
      <c r="G9" s="14">
        <v>8208</v>
      </c>
      <c r="H9" s="32">
        <v>0</v>
      </c>
    </row>
    <row r="10" spans="1:8" ht="15">
      <c r="A10" s="61" t="s">
        <v>10</v>
      </c>
      <c r="B10" s="23">
        <f t="shared" si="0"/>
        <v>84351</v>
      </c>
      <c r="C10" s="14">
        <v>5017</v>
      </c>
      <c r="D10" s="14">
        <v>35006</v>
      </c>
      <c r="E10" s="37">
        <v>40157</v>
      </c>
      <c r="F10" s="14">
        <v>85</v>
      </c>
      <c r="G10" s="14">
        <v>4086</v>
      </c>
      <c r="H10" s="32">
        <v>0</v>
      </c>
    </row>
    <row r="11" spans="1:8" ht="15">
      <c r="A11" s="61" t="s">
        <v>11</v>
      </c>
      <c r="B11" s="23">
        <f t="shared" si="0"/>
        <v>1403</v>
      </c>
      <c r="C11" s="14">
        <v>1</v>
      </c>
      <c r="D11" s="32">
        <v>0</v>
      </c>
      <c r="E11" s="37">
        <v>1401</v>
      </c>
      <c r="F11" s="14">
        <v>1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236</v>
      </c>
      <c r="C13" s="14">
        <v>625</v>
      </c>
      <c r="D13" s="14">
        <v>-52</v>
      </c>
      <c r="E13" s="37">
        <v>-315</v>
      </c>
      <c r="F13" s="14">
        <v>-22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123235</v>
      </c>
      <c r="C14" s="40">
        <f t="shared" si="1"/>
        <v>4391</v>
      </c>
      <c r="D14" s="40">
        <f t="shared" si="1"/>
        <v>35062</v>
      </c>
      <c r="E14" s="40">
        <f t="shared" si="1"/>
        <v>39293</v>
      </c>
      <c r="F14" s="40">
        <f t="shared" si="1"/>
        <v>31991</v>
      </c>
      <c r="G14" s="40">
        <f t="shared" si="1"/>
        <v>12498</v>
      </c>
      <c r="H14" s="41">
        <v>0</v>
      </c>
    </row>
    <row r="15" spans="1:8" ht="15">
      <c r="A15" s="73" t="s">
        <v>15</v>
      </c>
      <c r="B15" s="42">
        <f>SUM(C15:H15)</f>
        <v>17165</v>
      </c>
      <c r="C15" s="43">
        <f>SUM(C16:C25)</f>
        <v>74</v>
      </c>
      <c r="D15" s="22">
        <f>SUM(D16:D25)</f>
        <v>15039</v>
      </c>
      <c r="E15" s="22">
        <f>SUM(E16:E25)</f>
        <v>1117</v>
      </c>
      <c r="F15" s="22">
        <f>SUM(F16:F25)</f>
        <v>731</v>
      </c>
      <c r="G15" s="22">
        <f>SUM(G16:G25)</f>
        <v>204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299</v>
      </c>
      <c r="C16" s="36">
        <v>0</v>
      </c>
      <c r="D16" s="36">
        <v>0</v>
      </c>
      <c r="E16" s="44">
        <v>11</v>
      </c>
      <c r="F16" s="14">
        <v>84</v>
      </c>
      <c r="G16" s="14">
        <v>204</v>
      </c>
      <c r="H16" s="36">
        <v>0</v>
      </c>
    </row>
    <row r="17" spans="1:8" ht="26.25" customHeight="1">
      <c r="A17" s="63" t="s">
        <v>17</v>
      </c>
      <c r="B17" s="42">
        <f t="shared" si="2"/>
        <v>10883</v>
      </c>
      <c r="C17" s="36">
        <v>0</v>
      </c>
      <c r="D17" s="14">
        <v>10883</v>
      </c>
      <c r="E17" s="36">
        <v>0</v>
      </c>
      <c r="F17" s="36">
        <v>0</v>
      </c>
      <c r="G17" s="36">
        <v>0</v>
      </c>
      <c r="H17" s="36">
        <v>0</v>
      </c>
    </row>
    <row r="18" spans="1:8" ht="28.5" customHeight="1">
      <c r="A18" s="63" t="s">
        <v>18</v>
      </c>
      <c r="B18" s="42">
        <f t="shared" si="2"/>
        <v>1238</v>
      </c>
      <c r="C18" s="36">
        <v>0</v>
      </c>
      <c r="D18" s="14">
        <v>628</v>
      </c>
      <c r="E18" s="44">
        <v>412</v>
      </c>
      <c r="F18" s="14">
        <v>198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2042</v>
      </c>
      <c r="C19" s="44">
        <v>5</v>
      </c>
      <c r="D19" s="14">
        <v>2014</v>
      </c>
      <c r="E19" s="36">
        <v>0</v>
      </c>
      <c r="F19" s="14">
        <v>23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1975</v>
      </c>
      <c r="C20" s="14">
        <v>69</v>
      </c>
      <c r="D20" s="14">
        <v>1514</v>
      </c>
      <c r="E20" s="44">
        <v>27</v>
      </c>
      <c r="F20" s="14">
        <v>365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667</v>
      </c>
      <c r="C22" s="36">
        <v>0</v>
      </c>
      <c r="D22" s="36">
        <v>0</v>
      </c>
      <c r="E22" s="44">
        <v>667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61</v>
      </c>
      <c r="C24" s="36">
        <v>0</v>
      </c>
      <c r="D24" s="36">
        <v>0</v>
      </c>
      <c r="E24" s="36">
        <v>0</v>
      </c>
      <c r="F24" s="14">
        <v>61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14130</v>
      </c>
      <c r="C26" s="36">
        <f>SUM(C28:C36)</f>
        <v>0</v>
      </c>
      <c r="D26" s="36">
        <v>0</v>
      </c>
      <c r="E26" s="43">
        <f>SUM(E27:E36)</f>
        <v>635</v>
      </c>
      <c r="F26" s="43">
        <f>SUM(F27:F36)</f>
        <v>14</v>
      </c>
      <c r="G26" s="43">
        <f>SUM(G27:G36)</f>
        <v>3230</v>
      </c>
      <c r="H26" s="43">
        <f>SUM(H27:H36)</f>
        <v>10251</v>
      </c>
    </row>
    <row r="27" spans="1:8" ht="15">
      <c r="A27" s="61" t="s">
        <v>16</v>
      </c>
      <c r="B27" s="42">
        <f aca="true" t="shared" si="3" ref="B27:B65">SUM(C27:H27)</f>
        <v>229</v>
      </c>
      <c r="C27" s="36">
        <v>0</v>
      </c>
      <c r="D27" s="36">
        <v>0</v>
      </c>
      <c r="E27" s="36">
        <v>0</v>
      </c>
      <c r="F27" s="36">
        <v>0</v>
      </c>
      <c r="G27" s="14">
        <v>229</v>
      </c>
      <c r="H27" s="36">
        <v>0</v>
      </c>
    </row>
    <row r="28" spans="1:8" ht="29.25" customHeight="1">
      <c r="A28" s="63" t="s">
        <v>17</v>
      </c>
      <c r="B28" s="42">
        <f t="shared" si="3"/>
        <v>8904</v>
      </c>
      <c r="C28" s="36">
        <v>0</v>
      </c>
      <c r="D28" s="36">
        <v>0</v>
      </c>
      <c r="E28" s="36">
        <v>0</v>
      </c>
      <c r="F28" s="36">
        <v>0</v>
      </c>
      <c r="G28" s="44">
        <v>2831</v>
      </c>
      <c r="H28" s="44">
        <v>6073</v>
      </c>
    </row>
    <row r="29" spans="1:8" ht="26.25" customHeight="1">
      <c r="A29" s="63" t="s">
        <v>18</v>
      </c>
      <c r="B29" s="42">
        <f t="shared" si="3"/>
        <v>990</v>
      </c>
      <c r="C29" s="36">
        <v>0</v>
      </c>
      <c r="D29" s="36">
        <v>0</v>
      </c>
      <c r="E29" s="36">
        <v>0</v>
      </c>
      <c r="F29" s="36">
        <v>0</v>
      </c>
      <c r="G29" s="14">
        <v>170</v>
      </c>
      <c r="H29" s="14">
        <v>820</v>
      </c>
    </row>
    <row r="30" spans="1:8" ht="25.5">
      <c r="A30" s="61" t="s">
        <v>19</v>
      </c>
      <c r="B30" s="42">
        <f t="shared" si="3"/>
        <v>1750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1750</v>
      </c>
    </row>
    <row r="31" spans="1:8" ht="25.5">
      <c r="A31" s="61" t="s">
        <v>20</v>
      </c>
      <c r="B31" s="42">
        <f t="shared" si="3"/>
        <v>1608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1608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635</v>
      </c>
      <c r="C33" s="36">
        <v>0</v>
      </c>
      <c r="D33" s="36">
        <v>0</v>
      </c>
      <c r="E33" s="44">
        <v>635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2">
        <f t="shared" si="3"/>
        <v>14</v>
      </c>
      <c r="C35" s="36">
        <v>0</v>
      </c>
      <c r="D35" s="36">
        <v>0</v>
      </c>
      <c r="E35" s="36">
        <v>0</v>
      </c>
      <c r="F35" s="14">
        <v>14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709</v>
      </c>
      <c r="C37" s="36">
        <v>0</v>
      </c>
      <c r="D37" s="43">
        <v>6</v>
      </c>
      <c r="E37" s="36">
        <v>0</v>
      </c>
      <c r="F37" s="36">
        <v>0</v>
      </c>
      <c r="G37" s="43">
        <v>634</v>
      </c>
      <c r="H37" s="43">
        <v>69</v>
      </c>
    </row>
    <row r="38" spans="1:8" ht="15">
      <c r="A38" s="66" t="s">
        <v>28</v>
      </c>
      <c r="B38" s="47">
        <f t="shared" si="3"/>
        <v>5403</v>
      </c>
      <c r="C38" s="48">
        <v>12</v>
      </c>
      <c r="D38" s="48">
        <v>2058</v>
      </c>
      <c r="E38" s="49">
        <v>126</v>
      </c>
      <c r="F38" s="48">
        <v>2</v>
      </c>
      <c r="G38" s="50">
        <v>1546</v>
      </c>
      <c r="H38" s="50">
        <v>1659</v>
      </c>
    </row>
    <row r="39" spans="1:8" ht="15">
      <c r="A39" s="62" t="s">
        <v>29</v>
      </c>
      <c r="B39" s="51">
        <f t="shared" si="3"/>
        <v>114088</v>
      </c>
      <c r="C39" s="52">
        <f aca="true" t="shared" si="4" ref="C39:H39">C14-C15+C26-C37-C38</f>
        <v>4305</v>
      </c>
      <c r="D39" s="40">
        <f t="shared" si="4"/>
        <v>17959</v>
      </c>
      <c r="E39" s="52">
        <f t="shared" si="4"/>
        <v>38685</v>
      </c>
      <c r="F39" s="52">
        <f t="shared" si="4"/>
        <v>31272</v>
      </c>
      <c r="G39" s="40">
        <f t="shared" si="4"/>
        <v>13344</v>
      </c>
      <c r="H39" s="40">
        <f t="shared" si="4"/>
        <v>8523</v>
      </c>
    </row>
    <row r="40" spans="1:8" ht="25.5">
      <c r="A40" s="62" t="s">
        <v>52</v>
      </c>
      <c r="B40" s="51">
        <f t="shared" si="3"/>
        <v>111962</v>
      </c>
      <c r="C40" s="53">
        <f aca="true" t="shared" si="5" ref="C40:H40">C39-C65</f>
        <v>4287</v>
      </c>
      <c r="D40" s="53">
        <f t="shared" si="5"/>
        <v>17959</v>
      </c>
      <c r="E40" s="53">
        <f t="shared" si="5"/>
        <v>37097</v>
      </c>
      <c r="F40" s="53">
        <f t="shared" si="5"/>
        <v>30752</v>
      </c>
      <c r="G40" s="53">
        <f t="shared" si="5"/>
        <v>13344</v>
      </c>
      <c r="H40" s="53">
        <f t="shared" si="5"/>
        <v>8523</v>
      </c>
    </row>
    <row r="41" spans="1:8" ht="15">
      <c r="A41" s="67" t="s">
        <v>30</v>
      </c>
      <c r="B41" s="23">
        <f t="shared" si="3"/>
        <v>9243</v>
      </c>
      <c r="C41" s="43">
        <f aca="true" t="shared" si="6" ref="C41:H41">SUM(C42:C53)</f>
        <v>1212</v>
      </c>
      <c r="D41" s="43">
        <f t="shared" si="6"/>
        <v>2513</v>
      </c>
      <c r="E41" s="43">
        <f t="shared" si="6"/>
        <v>768</v>
      </c>
      <c r="F41" s="43">
        <f t="shared" si="6"/>
        <v>43</v>
      </c>
      <c r="G41" s="43">
        <f t="shared" si="6"/>
        <v>2749</v>
      </c>
      <c r="H41" s="43">
        <f t="shared" si="6"/>
        <v>1958</v>
      </c>
    </row>
    <row r="42" spans="1:8" ht="15">
      <c r="A42" s="99" t="s">
        <v>70</v>
      </c>
      <c r="B42" s="42">
        <f t="shared" si="3"/>
        <v>6</v>
      </c>
      <c r="C42" s="36">
        <v>0</v>
      </c>
      <c r="D42" s="14">
        <v>0</v>
      </c>
      <c r="E42" s="36">
        <v>0</v>
      </c>
      <c r="F42" s="36">
        <v>0</v>
      </c>
      <c r="G42" s="14">
        <v>6</v>
      </c>
      <c r="H42" s="36">
        <v>0</v>
      </c>
    </row>
    <row r="43" spans="1:8" ht="25.5">
      <c r="A43" s="68" t="s">
        <v>69</v>
      </c>
      <c r="B43" s="42">
        <f t="shared" si="3"/>
        <v>247</v>
      </c>
      <c r="C43" s="36">
        <v>0</v>
      </c>
      <c r="D43" s="14">
        <v>29</v>
      </c>
      <c r="E43" s="36">
        <v>0</v>
      </c>
      <c r="F43" s="44">
        <v>2</v>
      </c>
      <c r="G43" s="14">
        <v>161</v>
      </c>
      <c r="H43" s="14">
        <v>55</v>
      </c>
    </row>
    <row r="44" spans="1:8" ht="25.5">
      <c r="A44" s="69" t="s">
        <v>31</v>
      </c>
      <c r="B44" s="42">
        <f t="shared" si="3"/>
        <v>3446</v>
      </c>
      <c r="C44" s="14">
        <v>1161</v>
      </c>
      <c r="D44" s="14">
        <v>1318</v>
      </c>
      <c r="E44" s="44">
        <v>488</v>
      </c>
      <c r="F44" s="44">
        <v>1</v>
      </c>
      <c r="G44" s="14">
        <v>478</v>
      </c>
      <c r="H44" s="14">
        <v>0</v>
      </c>
    </row>
    <row r="45" spans="1:8" ht="15">
      <c r="A45" s="69" t="s">
        <v>33</v>
      </c>
      <c r="B45" s="42">
        <f t="shared" si="3"/>
        <v>187</v>
      </c>
      <c r="C45" s="14">
        <v>2</v>
      </c>
      <c r="D45" s="14">
        <v>10</v>
      </c>
      <c r="E45" s="44">
        <v>3</v>
      </c>
      <c r="F45" s="36">
        <v>0</v>
      </c>
      <c r="G45" s="14">
        <v>168</v>
      </c>
      <c r="H45" s="14">
        <v>4</v>
      </c>
    </row>
    <row r="46" spans="1:8" ht="15">
      <c r="A46" s="68" t="s">
        <v>32</v>
      </c>
      <c r="B46" s="23">
        <f t="shared" si="3"/>
        <v>13</v>
      </c>
      <c r="C46" s="36">
        <v>0</v>
      </c>
      <c r="D46" s="14">
        <v>2</v>
      </c>
      <c r="E46" s="36">
        <v>0</v>
      </c>
      <c r="F46" s="14">
        <v>1</v>
      </c>
      <c r="G46" s="14">
        <v>10</v>
      </c>
      <c r="H46" s="36">
        <v>0</v>
      </c>
    </row>
    <row r="47" spans="1:8" ht="15">
      <c r="A47" s="69" t="s">
        <v>71</v>
      </c>
      <c r="B47" s="42">
        <f t="shared" si="3"/>
        <v>91</v>
      </c>
      <c r="C47" s="36">
        <v>0</v>
      </c>
      <c r="D47" s="36">
        <v>0</v>
      </c>
      <c r="E47" s="44">
        <v>39</v>
      </c>
      <c r="F47" s="36">
        <v>0</v>
      </c>
      <c r="G47" s="14">
        <v>52</v>
      </c>
      <c r="H47" s="36">
        <v>0</v>
      </c>
    </row>
    <row r="48" spans="1:8" ht="24" customHeight="1">
      <c r="A48" s="69" t="s">
        <v>34</v>
      </c>
      <c r="B48" s="23">
        <f t="shared" si="3"/>
        <v>4385</v>
      </c>
      <c r="C48" s="14">
        <v>49</v>
      </c>
      <c r="D48" s="14">
        <v>1021</v>
      </c>
      <c r="E48" s="37">
        <v>49</v>
      </c>
      <c r="F48" s="14">
        <v>33</v>
      </c>
      <c r="G48" s="14">
        <v>1437</v>
      </c>
      <c r="H48" s="14">
        <v>1796</v>
      </c>
    </row>
    <row r="49" spans="1:8" ht="27.75" customHeight="1">
      <c r="A49" s="69" t="s">
        <v>35</v>
      </c>
      <c r="B49" s="42">
        <f t="shared" si="3"/>
        <v>99</v>
      </c>
      <c r="C49" s="36">
        <v>0</v>
      </c>
      <c r="D49" s="14">
        <v>41</v>
      </c>
      <c r="E49" s="36">
        <v>0</v>
      </c>
      <c r="F49" s="36">
        <v>0</v>
      </c>
      <c r="G49" s="14">
        <v>35</v>
      </c>
      <c r="H49" s="14">
        <v>23</v>
      </c>
    </row>
    <row r="50" spans="1:8" ht="15">
      <c r="A50" s="68" t="s">
        <v>55</v>
      </c>
      <c r="B50" s="23">
        <f t="shared" si="3"/>
        <v>44</v>
      </c>
      <c r="C50" s="36">
        <v>0</v>
      </c>
      <c r="D50" s="37">
        <v>0</v>
      </c>
      <c r="E50" s="37">
        <v>5</v>
      </c>
      <c r="F50" s="14">
        <v>3</v>
      </c>
      <c r="G50" s="14">
        <v>36</v>
      </c>
      <c r="H50" s="36">
        <v>0</v>
      </c>
    </row>
    <row r="51" spans="1:8" ht="15">
      <c r="A51" s="68" t="s">
        <v>36</v>
      </c>
      <c r="B51" s="23">
        <f t="shared" si="3"/>
        <v>231</v>
      </c>
      <c r="C51" s="36">
        <v>0</v>
      </c>
      <c r="D51" s="14">
        <v>24</v>
      </c>
      <c r="E51" s="37">
        <v>174</v>
      </c>
      <c r="F51" s="36">
        <v>0</v>
      </c>
      <c r="G51" s="14">
        <v>32</v>
      </c>
      <c r="H51" s="14">
        <v>1</v>
      </c>
    </row>
    <row r="52" spans="1:8" ht="25.5">
      <c r="A52" s="68" t="s">
        <v>68</v>
      </c>
      <c r="B52" s="23">
        <f t="shared" si="3"/>
        <v>305</v>
      </c>
      <c r="C52" s="36">
        <v>0</v>
      </c>
      <c r="D52" s="14">
        <v>40</v>
      </c>
      <c r="E52" s="37">
        <v>3</v>
      </c>
      <c r="F52" s="14">
        <v>1</v>
      </c>
      <c r="G52" s="14">
        <v>187</v>
      </c>
      <c r="H52" s="14">
        <v>74</v>
      </c>
    </row>
    <row r="53" spans="1:8" ht="15">
      <c r="A53" s="68" t="s">
        <v>37</v>
      </c>
      <c r="B53" s="23">
        <f t="shared" si="3"/>
        <v>189</v>
      </c>
      <c r="C53" s="36">
        <v>0</v>
      </c>
      <c r="D53" s="14">
        <v>28</v>
      </c>
      <c r="E53" s="37">
        <v>7</v>
      </c>
      <c r="F53" s="14">
        <v>2</v>
      </c>
      <c r="G53" s="14">
        <v>147</v>
      </c>
      <c r="H53" s="14">
        <v>5</v>
      </c>
    </row>
    <row r="54" spans="1:8" ht="15">
      <c r="A54" s="70" t="s">
        <v>38</v>
      </c>
      <c r="B54" s="23">
        <f t="shared" si="3"/>
        <v>30779</v>
      </c>
      <c r="C54" s="36">
        <f aca="true" t="shared" si="7" ref="C54:H54">SUM(C55:C60)</f>
        <v>0</v>
      </c>
      <c r="D54" s="43">
        <f t="shared" si="7"/>
        <v>1052</v>
      </c>
      <c r="E54" s="43">
        <f t="shared" si="7"/>
        <v>29430</v>
      </c>
      <c r="F54" s="43">
        <v>0</v>
      </c>
      <c r="G54" s="43">
        <f t="shared" si="7"/>
        <v>297</v>
      </c>
      <c r="H54" s="36">
        <f t="shared" si="7"/>
        <v>0</v>
      </c>
    </row>
    <row r="55" spans="1:8" ht="15">
      <c r="A55" s="71" t="s">
        <v>39</v>
      </c>
      <c r="B55" s="23">
        <f t="shared" si="3"/>
        <v>1999</v>
      </c>
      <c r="C55" s="36">
        <v>0</v>
      </c>
      <c r="D55" s="36">
        <v>0</v>
      </c>
      <c r="E55" s="37">
        <v>1999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27830</v>
      </c>
      <c r="C56" s="36">
        <v>0</v>
      </c>
      <c r="D56" s="14">
        <v>738</v>
      </c>
      <c r="E56" s="37">
        <v>26936</v>
      </c>
      <c r="F56" s="36">
        <v>0</v>
      </c>
      <c r="G56" s="14">
        <v>156</v>
      </c>
      <c r="H56" s="36">
        <v>0</v>
      </c>
    </row>
    <row r="57" spans="1:8" ht="15">
      <c r="A57" s="71" t="s">
        <v>41</v>
      </c>
      <c r="B57" s="23">
        <f t="shared" si="3"/>
        <v>437</v>
      </c>
      <c r="C57" s="36">
        <v>0</v>
      </c>
      <c r="D57" s="36">
        <v>0</v>
      </c>
      <c r="E57" s="37">
        <v>437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455</v>
      </c>
      <c r="C58" s="36">
        <v>0</v>
      </c>
      <c r="D58" s="14">
        <v>314</v>
      </c>
      <c r="E58" s="44" t="s">
        <v>50</v>
      </c>
      <c r="F58" s="36">
        <v>0</v>
      </c>
      <c r="G58" s="14">
        <v>141</v>
      </c>
      <c r="H58" s="36">
        <v>0</v>
      </c>
    </row>
    <row r="59" spans="1:8" ht="15">
      <c r="A59" s="61" t="s">
        <v>43</v>
      </c>
      <c r="B59" s="23">
        <f t="shared" si="3"/>
        <v>20</v>
      </c>
      <c r="C59" s="36">
        <v>0</v>
      </c>
      <c r="D59" s="36">
        <v>0</v>
      </c>
      <c r="E59" s="44">
        <v>20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38</v>
      </c>
      <c r="C60" s="36">
        <v>0</v>
      </c>
      <c r="D60" s="36">
        <v>0</v>
      </c>
      <c r="E60" s="37">
        <v>38</v>
      </c>
      <c r="F60" s="14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71940</v>
      </c>
      <c r="C61" s="43">
        <f aca="true" t="shared" si="8" ref="C61:H61">SUM(C62:C64)</f>
        <v>3075</v>
      </c>
      <c r="D61" s="43">
        <f t="shared" si="8"/>
        <v>14394</v>
      </c>
      <c r="E61" s="43">
        <f t="shared" si="8"/>
        <v>6899</v>
      </c>
      <c r="F61" s="43">
        <f t="shared" si="8"/>
        <v>30709</v>
      </c>
      <c r="G61" s="43">
        <f t="shared" si="8"/>
        <v>10298</v>
      </c>
      <c r="H61" s="43">
        <f t="shared" si="8"/>
        <v>6565</v>
      </c>
    </row>
    <row r="62" spans="1:8" ht="15">
      <c r="A62" s="61" t="s">
        <v>45</v>
      </c>
      <c r="B62" s="23">
        <f t="shared" si="3"/>
        <v>56254</v>
      </c>
      <c r="C62" s="14">
        <v>2254</v>
      </c>
      <c r="D62" s="14">
        <v>10476</v>
      </c>
      <c r="E62" s="37">
        <v>2642</v>
      </c>
      <c r="F62" s="14">
        <v>30165</v>
      </c>
      <c r="G62" s="14">
        <v>5895</v>
      </c>
      <c r="H62" s="14">
        <v>4822</v>
      </c>
    </row>
    <row r="63" spans="1:8" ht="25.5">
      <c r="A63" s="61" t="s">
        <v>46</v>
      </c>
      <c r="B63" s="23">
        <f t="shared" si="3"/>
        <v>11165</v>
      </c>
      <c r="C63" s="14">
        <v>773</v>
      </c>
      <c r="D63" s="14">
        <v>3830</v>
      </c>
      <c r="E63" s="37">
        <v>98</v>
      </c>
      <c r="F63" s="14">
        <v>495</v>
      </c>
      <c r="G63" s="14">
        <v>4227</v>
      </c>
      <c r="H63" s="14">
        <v>1742</v>
      </c>
    </row>
    <row r="64" spans="1:8" ht="15">
      <c r="A64" s="74" t="s">
        <v>76</v>
      </c>
      <c r="B64" s="23">
        <f t="shared" si="3"/>
        <v>4521</v>
      </c>
      <c r="C64" s="14">
        <v>48</v>
      </c>
      <c r="D64" s="14">
        <v>88</v>
      </c>
      <c r="E64" s="37">
        <v>4159</v>
      </c>
      <c r="F64" s="14">
        <v>49</v>
      </c>
      <c r="G64" s="14">
        <v>176</v>
      </c>
      <c r="H64" s="14">
        <v>1</v>
      </c>
    </row>
    <row r="65" spans="1:8" ht="38.25">
      <c r="A65" s="64" t="s">
        <v>53</v>
      </c>
      <c r="B65" s="42">
        <f t="shared" si="3"/>
        <v>2126</v>
      </c>
      <c r="C65" s="43">
        <v>18</v>
      </c>
      <c r="D65" s="36">
        <v>0</v>
      </c>
      <c r="E65" s="43">
        <v>1588</v>
      </c>
      <c r="F65" s="43">
        <v>520</v>
      </c>
      <c r="G65" s="36">
        <v>0</v>
      </c>
      <c r="H65" s="36">
        <v>0</v>
      </c>
    </row>
    <row r="66" spans="1:8" ht="15">
      <c r="A66" s="72" t="s">
        <v>72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29.28125" style="82" customWidth="1"/>
    <col min="2" max="2" width="9.421875" style="3" customWidth="1"/>
    <col min="3" max="3" width="6.421875" style="3" customWidth="1"/>
    <col min="4" max="4" width="7.7109375" style="83" customWidth="1"/>
    <col min="5" max="5" width="8.421875" style="83" customWidth="1"/>
    <col min="6" max="6" width="10.140625" style="83" customWidth="1"/>
    <col min="7" max="8" width="7.7109375" style="83" customWidth="1"/>
  </cols>
  <sheetData>
    <row r="1" spans="1:8" ht="15">
      <c r="A1" s="4"/>
      <c r="B1" s="1"/>
      <c r="C1" s="1"/>
      <c r="D1" s="1"/>
      <c r="E1" s="2"/>
      <c r="F1" s="2"/>
      <c r="G1" s="2"/>
      <c r="H1" s="2"/>
    </row>
    <row r="2" spans="1:8" ht="15">
      <c r="A2" s="4"/>
      <c r="B2" s="1"/>
      <c r="C2" s="1"/>
      <c r="D2" s="1"/>
      <c r="E2" s="2"/>
      <c r="F2" s="2"/>
      <c r="G2" s="2"/>
      <c r="H2" s="2"/>
    </row>
    <row r="3" spans="1:8" ht="15.75">
      <c r="A3" s="199" t="s">
        <v>64</v>
      </c>
      <c r="B3" s="199"/>
      <c r="C3" s="200"/>
      <c r="D3" s="200"/>
      <c r="E3" s="200"/>
      <c r="F3" s="200"/>
      <c r="G3" s="200"/>
      <c r="H3" s="200"/>
    </row>
    <row r="4" spans="1:8" ht="15">
      <c r="A4" s="59"/>
      <c r="B4" s="59"/>
      <c r="C4" s="60"/>
      <c r="D4" s="60"/>
      <c r="E4" s="60"/>
      <c r="F4" s="60"/>
      <c r="G4" s="60"/>
      <c r="H4" s="60"/>
    </row>
    <row r="5" spans="1:8" ht="15">
      <c r="A5" s="201" t="s">
        <v>49</v>
      </c>
      <c r="B5" s="201"/>
      <c r="C5" s="201"/>
      <c r="D5" s="201"/>
      <c r="E5" s="201"/>
      <c r="F5" s="201"/>
      <c r="G5" s="201"/>
      <c r="H5" s="201"/>
    </row>
    <row r="6" spans="1:8" ht="18" customHeight="1">
      <c r="A6" s="203" t="s">
        <v>1</v>
      </c>
      <c r="B6" s="205" t="s">
        <v>2</v>
      </c>
      <c r="C6" s="207" t="s">
        <v>3</v>
      </c>
      <c r="D6" s="207" t="s">
        <v>56</v>
      </c>
      <c r="E6" s="207" t="s">
        <v>4</v>
      </c>
      <c r="F6" s="207" t="s">
        <v>5</v>
      </c>
      <c r="G6" s="207" t="s">
        <v>6</v>
      </c>
      <c r="H6" s="208" t="s">
        <v>7</v>
      </c>
    </row>
    <row r="7" spans="1:8" ht="18" customHeight="1">
      <c r="A7" s="204"/>
      <c r="B7" s="206"/>
      <c r="C7" s="206"/>
      <c r="D7" s="206"/>
      <c r="E7" s="206"/>
      <c r="F7" s="206"/>
      <c r="G7" s="206"/>
      <c r="H7" s="209"/>
    </row>
    <row r="8" spans="1:8" ht="15">
      <c r="A8" s="74" t="s">
        <v>8</v>
      </c>
      <c r="B8" s="31">
        <f aca="true" t="shared" si="0" ref="B8:B13">SUM(C8:H8)</f>
        <v>1100</v>
      </c>
      <c r="C8" s="32">
        <v>0</v>
      </c>
      <c r="D8" s="33">
        <v>0</v>
      </c>
      <c r="E8" s="34">
        <v>7</v>
      </c>
      <c r="F8" s="35">
        <v>1086</v>
      </c>
      <c r="G8" s="33">
        <v>7</v>
      </c>
      <c r="H8" s="32">
        <v>0</v>
      </c>
    </row>
    <row r="9" spans="1:8" ht="15">
      <c r="A9" s="61" t="s">
        <v>9</v>
      </c>
      <c r="B9" s="23">
        <f t="shared" si="0"/>
        <v>279</v>
      </c>
      <c r="C9" s="36">
        <v>0</v>
      </c>
      <c r="D9" s="32">
        <v>0</v>
      </c>
      <c r="E9" s="32">
        <v>0</v>
      </c>
      <c r="F9" s="32">
        <v>0</v>
      </c>
      <c r="G9" s="14">
        <v>279</v>
      </c>
      <c r="H9" s="32">
        <v>0</v>
      </c>
    </row>
    <row r="10" spans="1:8" ht="15">
      <c r="A10" s="61" t="s">
        <v>10</v>
      </c>
      <c r="B10" s="23">
        <f t="shared" si="0"/>
        <v>2874</v>
      </c>
      <c r="C10" s="14">
        <v>171</v>
      </c>
      <c r="D10" s="14">
        <v>1193</v>
      </c>
      <c r="E10" s="37">
        <v>1368</v>
      </c>
      <c r="F10" s="14">
        <v>3</v>
      </c>
      <c r="G10" s="14">
        <v>139</v>
      </c>
      <c r="H10" s="32">
        <v>0</v>
      </c>
    </row>
    <row r="11" spans="1:8" ht="15">
      <c r="A11" s="61" t="s">
        <v>11</v>
      </c>
      <c r="B11" s="23">
        <f t="shared" si="0"/>
        <v>48</v>
      </c>
      <c r="C11" s="14">
        <v>0</v>
      </c>
      <c r="D11" s="32">
        <v>0</v>
      </c>
      <c r="E11" s="37">
        <v>48</v>
      </c>
      <c r="F11" s="14">
        <v>0</v>
      </c>
      <c r="G11" s="14">
        <v>0</v>
      </c>
      <c r="H11" s="32">
        <v>0</v>
      </c>
    </row>
    <row r="12" spans="1:8" ht="15">
      <c r="A12" s="61" t="s">
        <v>12</v>
      </c>
      <c r="B12" s="38">
        <f t="shared" si="0"/>
        <v>0</v>
      </c>
      <c r="C12" s="36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</row>
    <row r="13" spans="1:8" ht="15">
      <c r="A13" s="61" t="s">
        <v>13</v>
      </c>
      <c r="B13" s="23">
        <f t="shared" si="0"/>
        <v>10</v>
      </c>
      <c r="C13" s="14">
        <v>22</v>
      </c>
      <c r="D13" s="14">
        <v>-2</v>
      </c>
      <c r="E13" s="37">
        <v>-9</v>
      </c>
      <c r="F13" s="14">
        <v>-1</v>
      </c>
      <c r="G13" s="32">
        <v>0</v>
      </c>
      <c r="H13" s="32">
        <v>0</v>
      </c>
    </row>
    <row r="14" spans="1:8" ht="25.5">
      <c r="A14" s="62" t="s">
        <v>14</v>
      </c>
      <c r="B14" s="39">
        <f aca="true" t="shared" si="1" ref="B14:G14">B8+B9+B10-B11-B12-B13</f>
        <v>4195</v>
      </c>
      <c r="C14" s="40">
        <f t="shared" si="1"/>
        <v>149</v>
      </c>
      <c r="D14" s="40">
        <f t="shared" si="1"/>
        <v>1195</v>
      </c>
      <c r="E14" s="40">
        <f t="shared" si="1"/>
        <v>1336</v>
      </c>
      <c r="F14" s="40">
        <f t="shared" si="1"/>
        <v>1090</v>
      </c>
      <c r="G14" s="40">
        <f t="shared" si="1"/>
        <v>425</v>
      </c>
      <c r="H14" s="41">
        <v>0</v>
      </c>
    </row>
    <row r="15" spans="1:8" ht="15">
      <c r="A15" s="73" t="s">
        <v>15</v>
      </c>
      <c r="B15" s="42">
        <f>SUM(C15:H15)</f>
        <v>584</v>
      </c>
      <c r="C15" s="43">
        <f>SUM(C16:C25)</f>
        <v>2</v>
      </c>
      <c r="D15" s="22">
        <f>SUM(D16:D25)</f>
        <v>513</v>
      </c>
      <c r="E15" s="22">
        <f>SUM(E16:E25)</f>
        <v>36</v>
      </c>
      <c r="F15" s="22">
        <f>SUM(F16:F25)</f>
        <v>26</v>
      </c>
      <c r="G15" s="22">
        <f>SUM(G16:G25)</f>
        <v>7</v>
      </c>
      <c r="H15" s="36">
        <v>0</v>
      </c>
    </row>
    <row r="16" spans="1:8" ht="15">
      <c r="A16" s="61" t="s">
        <v>16</v>
      </c>
      <c r="B16" s="42">
        <f aca="true" t="shared" si="2" ref="B16:B24">SUM(C16:H16)</f>
        <v>10</v>
      </c>
      <c r="C16" s="36">
        <v>0</v>
      </c>
      <c r="D16" s="36">
        <v>0</v>
      </c>
      <c r="E16" s="36">
        <v>0</v>
      </c>
      <c r="F16" s="14">
        <v>3</v>
      </c>
      <c r="G16" s="14">
        <v>7</v>
      </c>
      <c r="H16" s="36">
        <v>0</v>
      </c>
    </row>
    <row r="17" spans="1:8" ht="38.25">
      <c r="A17" s="63" t="s">
        <v>17</v>
      </c>
      <c r="B17" s="42">
        <f t="shared" si="2"/>
        <v>371</v>
      </c>
      <c r="C17" s="36">
        <v>0</v>
      </c>
      <c r="D17" s="14">
        <v>371</v>
      </c>
      <c r="E17" s="36">
        <v>0</v>
      </c>
      <c r="F17" s="36">
        <v>0</v>
      </c>
      <c r="G17" s="36">
        <v>0</v>
      </c>
      <c r="H17" s="36">
        <v>0</v>
      </c>
    </row>
    <row r="18" spans="1:8" ht="38.25">
      <c r="A18" s="63" t="s">
        <v>18</v>
      </c>
      <c r="B18" s="42">
        <f t="shared" si="2"/>
        <v>42</v>
      </c>
      <c r="C18" s="36">
        <v>0</v>
      </c>
      <c r="D18" s="14">
        <v>21</v>
      </c>
      <c r="E18" s="44">
        <v>14</v>
      </c>
      <c r="F18" s="14">
        <v>7</v>
      </c>
      <c r="G18" s="36">
        <v>0</v>
      </c>
      <c r="H18" s="36">
        <v>0</v>
      </c>
    </row>
    <row r="19" spans="1:8" ht="25.5">
      <c r="A19" s="61" t="s">
        <v>19</v>
      </c>
      <c r="B19" s="45">
        <f t="shared" si="2"/>
        <v>70</v>
      </c>
      <c r="C19" s="44">
        <v>0</v>
      </c>
      <c r="D19" s="14">
        <v>69</v>
      </c>
      <c r="E19" s="36">
        <v>0</v>
      </c>
      <c r="F19" s="14">
        <v>1</v>
      </c>
      <c r="G19" s="36">
        <v>0</v>
      </c>
      <c r="H19" s="36">
        <v>0</v>
      </c>
    </row>
    <row r="20" spans="1:8" ht="25.5">
      <c r="A20" s="61" t="s">
        <v>20</v>
      </c>
      <c r="B20" s="42">
        <f t="shared" si="2"/>
        <v>68</v>
      </c>
      <c r="C20" s="14">
        <v>2</v>
      </c>
      <c r="D20" s="14">
        <v>52</v>
      </c>
      <c r="E20" s="44">
        <v>1</v>
      </c>
      <c r="F20" s="14">
        <v>13</v>
      </c>
      <c r="G20" s="36">
        <v>0</v>
      </c>
      <c r="H20" s="36">
        <v>0</v>
      </c>
    </row>
    <row r="21" spans="1:8" ht="15">
      <c r="A21" s="61" t="s">
        <v>21</v>
      </c>
      <c r="B21" s="4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5">
      <c r="A22" s="61" t="s">
        <v>22</v>
      </c>
      <c r="B22" s="42">
        <f t="shared" si="2"/>
        <v>21</v>
      </c>
      <c r="C22" s="36">
        <v>0</v>
      </c>
      <c r="D22" s="36">
        <v>0</v>
      </c>
      <c r="E22" s="44">
        <v>21</v>
      </c>
      <c r="F22" s="36">
        <v>0</v>
      </c>
      <c r="G22" s="36">
        <v>0</v>
      </c>
      <c r="H22" s="36">
        <v>0</v>
      </c>
    </row>
    <row r="23" spans="1:8" ht="15">
      <c r="A23" s="61" t="s">
        <v>23</v>
      </c>
      <c r="B23" s="4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</row>
    <row r="24" spans="1:8" ht="15">
      <c r="A24" s="61" t="s">
        <v>24</v>
      </c>
      <c r="B24" s="42">
        <f t="shared" si="2"/>
        <v>2</v>
      </c>
      <c r="C24" s="36">
        <v>0</v>
      </c>
      <c r="D24" s="36">
        <v>0</v>
      </c>
      <c r="E24" s="36">
        <v>0</v>
      </c>
      <c r="F24" s="14">
        <v>2</v>
      </c>
      <c r="G24" s="36">
        <v>0</v>
      </c>
      <c r="H24" s="36">
        <v>0</v>
      </c>
    </row>
    <row r="25" spans="1:8" ht="15">
      <c r="A25" s="61" t="s">
        <v>25</v>
      </c>
      <c r="B25" s="4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ht="15">
      <c r="A26" s="64" t="s">
        <v>26</v>
      </c>
      <c r="B26" s="42">
        <f>SUM(C26:H26)</f>
        <v>481</v>
      </c>
      <c r="C26" s="36">
        <f>SUM(C28:C36)</f>
        <v>0</v>
      </c>
      <c r="D26" s="36">
        <v>0</v>
      </c>
      <c r="E26" s="43">
        <f>SUM(E27:E36)</f>
        <v>21</v>
      </c>
      <c r="F26" s="36">
        <v>0</v>
      </c>
      <c r="G26" s="43">
        <f>SUM(G27:G36)</f>
        <v>110</v>
      </c>
      <c r="H26" s="43">
        <f>SUM(H27:H36)</f>
        <v>350</v>
      </c>
    </row>
    <row r="27" spans="1:8" ht="15">
      <c r="A27" s="61" t="s">
        <v>16</v>
      </c>
      <c r="B27" s="42">
        <f aca="true" t="shared" si="3" ref="B27:B65">SUM(C27:H27)</f>
        <v>8</v>
      </c>
      <c r="C27" s="36">
        <v>0</v>
      </c>
      <c r="D27" s="36">
        <v>0</v>
      </c>
      <c r="E27" s="36">
        <v>0</v>
      </c>
      <c r="F27" s="36">
        <v>0</v>
      </c>
      <c r="G27" s="14">
        <v>8</v>
      </c>
      <c r="H27" s="36">
        <v>0</v>
      </c>
    </row>
    <row r="28" spans="1:8" ht="38.25">
      <c r="A28" s="63" t="s">
        <v>17</v>
      </c>
      <c r="B28" s="42">
        <f t="shared" si="3"/>
        <v>303</v>
      </c>
      <c r="C28" s="36">
        <v>0</v>
      </c>
      <c r="D28" s="36">
        <v>0</v>
      </c>
      <c r="E28" s="36">
        <v>0</v>
      </c>
      <c r="F28" s="36">
        <v>0</v>
      </c>
      <c r="G28" s="44">
        <v>96</v>
      </c>
      <c r="H28" s="44">
        <v>207</v>
      </c>
    </row>
    <row r="29" spans="1:8" ht="38.25">
      <c r="A29" s="63" t="s">
        <v>18</v>
      </c>
      <c r="B29" s="42">
        <f t="shared" si="3"/>
        <v>34</v>
      </c>
      <c r="C29" s="36">
        <v>0</v>
      </c>
      <c r="D29" s="36">
        <v>0</v>
      </c>
      <c r="E29" s="36">
        <v>0</v>
      </c>
      <c r="F29" s="36">
        <v>0</v>
      </c>
      <c r="G29" s="14">
        <v>6</v>
      </c>
      <c r="H29" s="14">
        <v>28</v>
      </c>
    </row>
    <row r="30" spans="1:8" ht="25.5">
      <c r="A30" s="61" t="s">
        <v>19</v>
      </c>
      <c r="B30" s="42">
        <f t="shared" si="3"/>
        <v>60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14">
        <v>60</v>
      </c>
    </row>
    <row r="31" spans="1:8" ht="25.5">
      <c r="A31" s="61" t="s">
        <v>20</v>
      </c>
      <c r="B31" s="42">
        <f t="shared" si="3"/>
        <v>55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14">
        <v>55</v>
      </c>
    </row>
    <row r="32" spans="1:8" ht="15">
      <c r="A32" s="61" t="s">
        <v>21</v>
      </c>
      <c r="B32" s="4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</row>
    <row r="33" spans="1:8" ht="15">
      <c r="A33" s="61" t="s">
        <v>22</v>
      </c>
      <c r="B33" s="42">
        <f t="shared" si="3"/>
        <v>21</v>
      </c>
      <c r="C33" s="36">
        <v>0</v>
      </c>
      <c r="D33" s="36">
        <v>0</v>
      </c>
      <c r="E33" s="44">
        <v>21</v>
      </c>
      <c r="F33" s="36">
        <v>0</v>
      </c>
      <c r="G33" s="36">
        <v>0</v>
      </c>
      <c r="H33" s="36">
        <v>0</v>
      </c>
    </row>
    <row r="34" spans="1:8" ht="15">
      <c r="A34" s="61" t="s">
        <v>23</v>
      </c>
      <c r="B34" s="4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</row>
    <row r="35" spans="1:8" ht="15">
      <c r="A35" s="61" t="s">
        <v>24</v>
      </c>
      <c r="B35" s="4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</row>
    <row r="36" spans="1:8" ht="15">
      <c r="A36" s="61" t="s">
        <v>25</v>
      </c>
      <c r="B36" s="4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</row>
    <row r="37" spans="1:8" ht="25.5">
      <c r="A37" s="64" t="s">
        <v>27</v>
      </c>
      <c r="B37" s="42">
        <f t="shared" si="3"/>
        <v>25</v>
      </c>
      <c r="C37" s="36">
        <v>0</v>
      </c>
      <c r="D37" s="43">
        <v>0</v>
      </c>
      <c r="E37" s="36">
        <v>0</v>
      </c>
      <c r="F37" s="36">
        <v>0</v>
      </c>
      <c r="G37" s="43">
        <v>22</v>
      </c>
      <c r="H37" s="43">
        <v>3</v>
      </c>
    </row>
    <row r="38" spans="1:8" ht="15">
      <c r="A38" s="66" t="s">
        <v>28</v>
      </c>
      <c r="B38" s="47">
        <f t="shared" si="3"/>
        <v>185</v>
      </c>
      <c r="C38" s="48">
        <v>0</v>
      </c>
      <c r="D38" s="48">
        <v>70</v>
      </c>
      <c r="E38" s="49">
        <v>5</v>
      </c>
      <c r="F38" s="48">
        <v>0</v>
      </c>
      <c r="G38" s="50">
        <v>53</v>
      </c>
      <c r="H38" s="50">
        <v>57</v>
      </c>
    </row>
    <row r="39" spans="1:8" ht="15">
      <c r="A39" s="62" t="s">
        <v>29</v>
      </c>
      <c r="B39" s="51">
        <f t="shared" si="3"/>
        <v>3882</v>
      </c>
      <c r="C39" s="52">
        <f aca="true" t="shared" si="4" ref="C39:H39">C14-C15+C26-C37-C38</f>
        <v>147</v>
      </c>
      <c r="D39" s="40">
        <f t="shared" si="4"/>
        <v>612</v>
      </c>
      <c r="E39" s="52">
        <f t="shared" si="4"/>
        <v>1316</v>
      </c>
      <c r="F39" s="52">
        <f t="shared" si="4"/>
        <v>1064</v>
      </c>
      <c r="G39" s="40">
        <f t="shared" si="4"/>
        <v>453</v>
      </c>
      <c r="H39" s="40">
        <f t="shared" si="4"/>
        <v>290</v>
      </c>
    </row>
    <row r="40" spans="1:8" ht="25.5">
      <c r="A40" s="62" t="s">
        <v>52</v>
      </c>
      <c r="B40" s="51">
        <f t="shared" si="3"/>
        <v>3812</v>
      </c>
      <c r="C40" s="53">
        <f aca="true" t="shared" si="5" ref="C40:H40">C39-C65</f>
        <v>146</v>
      </c>
      <c r="D40" s="53">
        <f t="shared" si="5"/>
        <v>612</v>
      </c>
      <c r="E40" s="53">
        <f t="shared" si="5"/>
        <v>1263</v>
      </c>
      <c r="F40" s="53">
        <f t="shared" si="5"/>
        <v>1048</v>
      </c>
      <c r="G40" s="53">
        <f t="shared" si="5"/>
        <v>453</v>
      </c>
      <c r="H40" s="53">
        <f t="shared" si="5"/>
        <v>290</v>
      </c>
    </row>
    <row r="41" spans="1:8" ht="15">
      <c r="A41" s="67" t="s">
        <v>30</v>
      </c>
      <c r="B41" s="23">
        <f t="shared" si="3"/>
        <v>308</v>
      </c>
      <c r="C41" s="43">
        <f aca="true" t="shared" si="6" ref="C41:H41">SUM(C42:C53)</f>
        <v>42</v>
      </c>
      <c r="D41" s="43">
        <f t="shared" si="6"/>
        <v>85</v>
      </c>
      <c r="E41" s="43">
        <f t="shared" si="6"/>
        <v>22</v>
      </c>
      <c r="F41" s="43">
        <f t="shared" si="6"/>
        <v>1</v>
      </c>
      <c r="G41" s="43">
        <f t="shared" si="6"/>
        <v>92</v>
      </c>
      <c r="H41" s="43">
        <f t="shared" si="6"/>
        <v>66</v>
      </c>
    </row>
    <row r="42" spans="1:8" ht="15">
      <c r="A42" s="99" t="s">
        <v>70</v>
      </c>
      <c r="B42" s="42">
        <f t="shared" si="3"/>
        <v>0</v>
      </c>
      <c r="C42" s="36">
        <v>0</v>
      </c>
      <c r="D42" s="14">
        <v>0</v>
      </c>
      <c r="E42" s="36">
        <v>0</v>
      </c>
      <c r="F42" s="36">
        <v>0</v>
      </c>
      <c r="G42" s="14">
        <v>0</v>
      </c>
      <c r="H42" s="36">
        <v>0</v>
      </c>
    </row>
    <row r="43" spans="1:8" ht="25.5">
      <c r="A43" s="68" t="s">
        <v>69</v>
      </c>
      <c r="B43" s="42">
        <f t="shared" si="3"/>
        <v>8</v>
      </c>
      <c r="C43" s="36">
        <v>0</v>
      </c>
      <c r="D43" s="14">
        <v>1</v>
      </c>
      <c r="E43" s="36">
        <v>0</v>
      </c>
      <c r="F43" s="44">
        <v>0</v>
      </c>
      <c r="G43" s="14">
        <v>5</v>
      </c>
      <c r="H43" s="14">
        <v>2</v>
      </c>
    </row>
    <row r="44" spans="1:8" ht="25.5">
      <c r="A44" s="69" t="s">
        <v>31</v>
      </c>
      <c r="B44" s="42">
        <f t="shared" si="3"/>
        <v>117</v>
      </c>
      <c r="C44" s="14">
        <v>40</v>
      </c>
      <c r="D44" s="14">
        <v>45</v>
      </c>
      <c r="E44" s="44">
        <v>16</v>
      </c>
      <c r="F44" s="44">
        <v>0</v>
      </c>
      <c r="G44" s="14">
        <v>16</v>
      </c>
      <c r="H44" s="14">
        <v>0</v>
      </c>
    </row>
    <row r="45" spans="1:8" ht="15">
      <c r="A45" s="69" t="s">
        <v>33</v>
      </c>
      <c r="B45" s="42">
        <f t="shared" si="3"/>
        <v>5</v>
      </c>
      <c r="C45" s="14">
        <v>0</v>
      </c>
      <c r="D45" s="14">
        <v>0</v>
      </c>
      <c r="E45" s="44">
        <v>0</v>
      </c>
      <c r="F45" s="36">
        <v>0</v>
      </c>
      <c r="G45" s="14">
        <v>5</v>
      </c>
      <c r="H45" s="14">
        <v>0</v>
      </c>
    </row>
    <row r="46" spans="1:8" ht="15">
      <c r="A46" s="68" t="s">
        <v>32</v>
      </c>
      <c r="B46" s="23">
        <f t="shared" si="3"/>
        <v>0</v>
      </c>
      <c r="C46" s="36">
        <v>0</v>
      </c>
      <c r="D46" s="14">
        <v>0</v>
      </c>
      <c r="E46" s="36">
        <v>0</v>
      </c>
      <c r="F46" s="14">
        <v>0</v>
      </c>
      <c r="G46" s="14">
        <v>0</v>
      </c>
      <c r="H46" s="36">
        <v>0</v>
      </c>
    </row>
    <row r="47" spans="1:8" ht="15">
      <c r="A47" s="69" t="s">
        <v>71</v>
      </c>
      <c r="B47" s="42">
        <f t="shared" si="3"/>
        <v>3</v>
      </c>
      <c r="C47" s="36">
        <v>0</v>
      </c>
      <c r="D47" s="36">
        <v>0</v>
      </c>
      <c r="E47" s="44">
        <v>1</v>
      </c>
      <c r="F47" s="36">
        <v>0</v>
      </c>
      <c r="G47" s="14">
        <v>2</v>
      </c>
      <c r="H47" s="36">
        <v>0</v>
      </c>
    </row>
    <row r="48" spans="1:8" ht="24" customHeight="1">
      <c r="A48" s="69" t="s">
        <v>34</v>
      </c>
      <c r="B48" s="23">
        <f t="shared" si="3"/>
        <v>149</v>
      </c>
      <c r="C48" s="14">
        <v>2</v>
      </c>
      <c r="D48" s="14">
        <v>35</v>
      </c>
      <c r="E48" s="37">
        <v>1</v>
      </c>
      <c r="F48" s="14">
        <v>1</v>
      </c>
      <c r="G48" s="14">
        <v>49</v>
      </c>
      <c r="H48" s="14">
        <v>61</v>
      </c>
    </row>
    <row r="49" spans="1:8" ht="27" customHeight="1">
      <c r="A49" s="69" t="s">
        <v>35</v>
      </c>
      <c r="B49" s="42">
        <f t="shared" si="3"/>
        <v>3</v>
      </c>
      <c r="C49" s="36">
        <v>0</v>
      </c>
      <c r="D49" s="14">
        <v>1</v>
      </c>
      <c r="E49" s="36">
        <v>0</v>
      </c>
      <c r="F49" s="36">
        <v>0</v>
      </c>
      <c r="G49" s="14">
        <v>1</v>
      </c>
      <c r="H49" s="14">
        <v>1</v>
      </c>
    </row>
    <row r="50" spans="1:8" ht="15">
      <c r="A50" s="68" t="s">
        <v>55</v>
      </c>
      <c r="B50" s="23">
        <f t="shared" si="3"/>
        <v>1</v>
      </c>
      <c r="C50" s="36">
        <v>0</v>
      </c>
      <c r="D50" s="37">
        <v>0</v>
      </c>
      <c r="E50" s="37">
        <v>0</v>
      </c>
      <c r="F50" s="14">
        <v>0</v>
      </c>
      <c r="G50" s="14">
        <v>1</v>
      </c>
      <c r="H50" s="36">
        <v>0</v>
      </c>
    </row>
    <row r="51" spans="1:8" ht="15">
      <c r="A51" s="68" t="s">
        <v>36</v>
      </c>
      <c r="B51" s="23">
        <f t="shared" si="3"/>
        <v>6</v>
      </c>
      <c r="C51" s="36">
        <v>0</v>
      </c>
      <c r="D51" s="14">
        <v>1</v>
      </c>
      <c r="E51" s="37">
        <v>4</v>
      </c>
      <c r="F51" s="36">
        <v>0</v>
      </c>
      <c r="G51" s="14">
        <v>1</v>
      </c>
      <c r="H51" s="14">
        <v>0</v>
      </c>
    </row>
    <row r="52" spans="1:8" ht="25.5">
      <c r="A52" s="68" t="s">
        <v>68</v>
      </c>
      <c r="B52" s="23">
        <f t="shared" si="3"/>
        <v>10</v>
      </c>
      <c r="C52" s="36">
        <v>0</v>
      </c>
      <c r="D52" s="14">
        <v>1</v>
      </c>
      <c r="E52" s="37">
        <v>0</v>
      </c>
      <c r="F52" s="14">
        <v>0</v>
      </c>
      <c r="G52" s="14">
        <v>7</v>
      </c>
      <c r="H52" s="14">
        <v>2</v>
      </c>
    </row>
    <row r="53" spans="1:8" ht="15">
      <c r="A53" s="68" t="s">
        <v>37</v>
      </c>
      <c r="B53" s="23">
        <f t="shared" si="3"/>
        <v>6</v>
      </c>
      <c r="C53" s="36">
        <v>0</v>
      </c>
      <c r="D53" s="14">
        <v>1</v>
      </c>
      <c r="E53" s="37">
        <v>0</v>
      </c>
      <c r="F53" s="14">
        <v>0</v>
      </c>
      <c r="G53" s="14">
        <v>5</v>
      </c>
      <c r="H53" s="14">
        <v>0</v>
      </c>
    </row>
    <row r="54" spans="1:8" ht="15">
      <c r="A54" s="70" t="s">
        <v>38</v>
      </c>
      <c r="B54" s="23">
        <f t="shared" si="3"/>
        <v>1050</v>
      </c>
      <c r="C54" s="36">
        <f aca="true" t="shared" si="7" ref="C54:H54">SUM(C55:C60)</f>
        <v>0</v>
      </c>
      <c r="D54" s="43">
        <f t="shared" si="7"/>
        <v>36</v>
      </c>
      <c r="E54" s="43">
        <f t="shared" si="7"/>
        <v>1004</v>
      </c>
      <c r="F54" s="43">
        <f t="shared" si="7"/>
        <v>0</v>
      </c>
      <c r="G54" s="43">
        <f t="shared" si="7"/>
        <v>10</v>
      </c>
      <c r="H54" s="36">
        <f t="shared" si="7"/>
        <v>0</v>
      </c>
    </row>
    <row r="55" spans="1:8" ht="15">
      <c r="A55" s="71" t="s">
        <v>39</v>
      </c>
      <c r="B55" s="23">
        <f t="shared" si="3"/>
        <v>67</v>
      </c>
      <c r="C55" s="36">
        <v>0</v>
      </c>
      <c r="D55" s="36">
        <v>0</v>
      </c>
      <c r="E55" s="37">
        <v>67</v>
      </c>
      <c r="F55" s="36">
        <v>0</v>
      </c>
      <c r="G55" s="36">
        <v>0</v>
      </c>
      <c r="H55" s="36">
        <v>0</v>
      </c>
    </row>
    <row r="56" spans="1:8" ht="15">
      <c r="A56" s="71" t="s">
        <v>40</v>
      </c>
      <c r="B56" s="23">
        <f t="shared" si="3"/>
        <v>950</v>
      </c>
      <c r="C56" s="36">
        <v>0</v>
      </c>
      <c r="D56" s="14">
        <v>25</v>
      </c>
      <c r="E56" s="37">
        <v>920</v>
      </c>
      <c r="F56" s="36">
        <v>0</v>
      </c>
      <c r="G56" s="14">
        <v>5</v>
      </c>
      <c r="H56" s="36">
        <v>0</v>
      </c>
    </row>
    <row r="57" spans="1:8" ht="15">
      <c r="A57" s="71" t="s">
        <v>41</v>
      </c>
      <c r="B57" s="23">
        <f t="shared" si="3"/>
        <v>15</v>
      </c>
      <c r="C57" s="36">
        <v>0</v>
      </c>
      <c r="D57" s="36">
        <v>0</v>
      </c>
      <c r="E57" s="37">
        <v>15</v>
      </c>
      <c r="F57" s="36">
        <v>0</v>
      </c>
      <c r="G57" s="36">
        <v>0</v>
      </c>
      <c r="H57" s="36">
        <v>0</v>
      </c>
    </row>
    <row r="58" spans="1:8" ht="15">
      <c r="A58" s="71" t="s">
        <v>42</v>
      </c>
      <c r="B58" s="23">
        <f t="shared" si="3"/>
        <v>16</v>
      </c>
      <c r="C58" s="36">
        <v>0</v>
      </c>
      <c r="D58" s="14">
        <v>11</v>
      </c>
      <c r="E58" s="44" t="s">
        <v>50</v>
      </c>
      <c r="F58" s="36">
        <v>0</v>
      </c>
      <c r="G58" s="14">
        <v>5</v>
      </c>
      <c r="H58" s="36">
        <v>0</v>
      </c>
    </row>
    <row r="59" spans="1:8" ht="15">
      <c r="A59" s="61" t="s">
        <v>43</v>
      </c>
      <c r="B59" s="23">
        <f t="shared" si="3"/>
        <v>1</v>
      </c>
      <c r="C59" s="36">
        <v>0</v>
      </c>
      <c r="D59" s="36">
        <v>0</v>
      </c>
      <c r="E59" s="44">
        <v>1</v>
      </c>
      <c r="F59" s="36">
        <v>0</v>
      </c>
      <c r="G59" s="36">
        <v>0</v>
      </c>
      <c r="H59" s="36">
        <v>0</v>
      </c>
    </row>
    <row r="60" spans="1:8" ht="15">
      <c r="A60" s="61" t="s">
        <v>44</v>
      </c>
      <c r="B60" s="23">
        <f t="shared" si="3"/>
        <v>1</v>
      </c>
      <c r="C60" s="36">
        <v>0</v>
      </c>
      <c r="D60" s="36">
        <v>0</v>
      </c>
      <c r="E60" s="37">
        <v>1</v>
      </c>
      <c r="F60" s="14">
        <v>0</v>
      </c>
      <c r="G60" s="36">
        <v>0</v>
      </c>
      <c r="H60" s="36">
        <v>0</v>
      </c>
    </row>
    <row r="61" spans="1:8" ht="15">
      <c r="A61" s="65" t="s">
        <v>47</v>
      </c>
      <c r="B61" s="23">
        <f t="shared" si="3"/>
        <v>2454</v>
      </c>
      <c r="C61" s="43">
        <f aca="true" t="shared" si="8" ref="C61:H61">SUM(C62:C64)</f>
        <v>104</v>
      </c>
      <c r="D61" s="43">
        <f t="shared" si="8"/>
        <v>491</v>
      </c>
      <c r="E61" s="43">
        <f t="shared" si="8"/>
        <v>237</v>
      </c>
      <c r="F61" s="43">
        <f t="shared" si="8"/>
        <v>1047</v>
      </c>
      <c r="G61" s="43">
        <f t="shared" si="8"/>
        <v>351</v>
      </c>
      <c r="H61" s="43">
        <f t="shared" si="8"/>
        <v>224</v>
      </c>
    </row>
    <row r="62" spans="1:8" ht="15">
      <c r="A62" s="61" t="s">
        <v>45</v>
      </c>
      <c r="B62" s="23">
        <f t="shared" si="3"/>
        <v>1916</v>
      </c>
      <c r="C62" s="14">
        <v>75</v>
      </c>
      <c r="D62" s="14">
        <v>357</v>
      </c>
      <c r="E62" s="37">
        <v>91</v>
      </c>
      <c r="F62" s="14">
        <v>1028</v>
      </c>
      <c r="G62" s="14">
        <v>201</v>
      </c>
      <c r="H62" s="14">
        <v>164</v>
      </c>
    </row>
    <row r="63" spans="1:8" ht="25.5">
      <c r="A63" s="61" t="s">
        <v>46</v>
      </c>
      <c r="B63" s="23">
        <f t="shared" si="3"/>
        <v>384</v>
      </c>
      <c r="C63" s="14">
        <v>27</v>
      </c>
      <c r="D63" s="14">
        <v>131</v>
      </c>
      <c r="E63" s="37">
        <v>4</v>
      </c>
      <c r="F63" s="14">
        <v>18</v>
      </c>
      <c r="G63" s="14">
        <v>144</v>
      </c>
      <c r="H63" s="14">
        <v>60</v>
      </c>
    </row>
    <row r="64" spans="1:8" ht="15">
      <c r="A64" s="74" t="s">
        <v>76</v>
      </c>
      <c r="B64" s="23">
        <f t="shared" si="3"/>
        <v>154</v>
      </c>
      <c r="C64" s="14">
        <v>2</v>
      </c>
      <c r="D64" s="14">
        <v>3</v>
      </c>
      <c r="E64" s="37">
        <v>142</v>
      </c>
      <c r="F64" s="14">
        <v>1</v>
      </c>
      <c r="G64" s="14">
        <v>6</v>
      </c>
      <c r="H64" s="14">
        <v>0</v>
      </c>
    </row>
    <row r="65" spans="1:8" ht="38.25">
      <c r="A65" s="64" t="s">
        <v>53</v>
      </c>
      <c r="B65" s="42">
        <f t="shared" si="3"/>
        <v>70</v>
      </c>
      <c r="C65" s="43">
        <v>1</v>
      </c>
      <c r="D65" s="36">
        <v>0</v>
      </c>
      <c r="E65" s="43">
        <v>53</v>
      </c>
      <c r="F65" s="43">
        <v>16</v>
      </c>
      <c r="G65" s="36">
        <v>0</v>
      </c>
      <c r="H65" s="36">
        <v>0</v>
      </c>
    </row>
    <row r="66" spans="1:8" ht="15">
      <c r="A66" s="72" t="s">
        <v>72</v>
      </c>
      <c r="B66" s="54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</row>
    <row r="67" spans="2:8" ht="15">
      <c r="B67" s="6"/>
      <c r="C67" s="6"/>
      <c r="D67" s="6"/>
      <c r="E67" s="6"/>
      <c r="F67" s="6"/>
      <c r="G67" s="6"/>
      <c r="H67" s="6"/>
    </row>
  </sheetData>
  <sheetProtection/>
  <mergeCells count="10">
    <mergeCell ref="A3:H3"/>
    <mergeCell ref="A5:H5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MOREL_C</dc:creator>
  <cp:keywords/>
  <dc:description/>
  <cp:lastModifiedBy>Galina Ermurachi</cp:lastModifiedBy>
  <cp:lastPrinted>2021-11-05T06:33:58Z</cp:lastPrinted>
  <dcterms:created xsi:type="dcterms:W3CDTF">2013-02-06T14:35:16Z</dcterms:created>
  <dcterms:modified xsi:type="dcterms:W3CDTF">2021-12-01T09:42:29Z</dcterms:modified>
  <cp:category/>
  <cp:version/>
  <cp:contentType/>
  <cp:contentStatus/>
</cp:coreProperties>
</file>