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310" activeTab="0"/>
  </bookViews>
  <sheets>
    <sheet name="PIB_2014_semidefinitive" sheetId="1" r:id="rId1"/>
    <sheet name="VP-CI" sheetId="2" r:id="rId2"/>
    <sheet name="PIBu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iip1">#REF!</definedName>
    <definedName name="____iip2">#REF!</definedName>
    <definedName name="____iip3">#REF!</definedName>
    <definedName name="____kor10">#REF!</definedName>
    <definedName name="___iip1">#REF!</definedName>
    <definedName name="___iip2">#REF!</definedName>
    <definedName name="___iip3">#REF!</definedName>
    <definedName name="___kor10">#REF!</definedName>
    <definedName name="___kor9">#REF!</definedName>
    <definedName name="__iip1">#REF!</definedName>
    <definedName name="__iip2">#REF!</definedName>
    <definedName name="__iip3">#REF!</definedName>
    <definedName name="__kor10">#REF!</definedName>
    <definedName name="__kor9">#REF!</definedName>
    <definedName name="_iip1">#REF!</definedName>
    <definedName name="_iip2">#REF!</definedName>
    <definedName name="_iip3">#REF!</definedName>
    <definedName name="_kor10">#REF!</definedName>
    <definedName name="_kor9">#REF!</definedName>
    <definedName name="ccc" localSheetId="2">'[1]Indece 96'!#REF!</definedName>
    <definedName name="ccc" localSheetId="1">'[2]Indece 96'!#REF!</definedName>
    <definedName name="ccc">'[3]Indece 96'!#REF!</definedName>
    <definedName name="cof" localSheetId="2">'[1]Indece 96'!#REF!</definedName>
    <definedName name="cof" localSheetId="1">'[2]Indece 96'!#REF!</definedName>
    <definedName name="cof">'[3]Indece 96'!#REF!</definedName>
    <definedName name="k" localSheetId="2">'[4]Indece 96'!#REF!</definedName>
    <definedName name="k" localSheetId="1">'[4]Indece 96'!#REF!</definedName>
    <definedName name="k">'[4]Indece 96'!#REF!</definedName>
    <definedName name="k_1" localSheetId="2">'[1]Indece 96'!#REF!</definedName>
    <definedName name="k_1" localSheetId="1">'[2]Indece 96'!#REF!</definedName>
    <definedName name="k_1">'[3]Indece 96'!#REF!</definedName>
    <definedName name="k_2" localSheetId="2">'[1]Indece 96'!#REF!</definedName>
    <definedName name="k_2" localSheetId="1">'[2]Indece 96'!#REF!</definedName>
    <definedName name="k_2">'[3]Indece 96'!#REF!</definedName>
    <definedName name="k_3" localSheetId="2">'[1]Indece 96'!#REF!</definedName>
    <definedName name="k_3" localSheetId="1">'[2]Indece 96'!#REF!</definedName>
    <definedName name="k_3">'[3]Indece 96'!#REF!</definedName>
    <definedName name="l" localSheetId="2">'[5]Indece 96'!#REF!</definedName>
    <definedName name="l" localSheetId="1">'[6]Indece 96'!#REF!</definedName>
    <definedName name="l">'[7]Indece 96'!#REF!</definedName>
    <definedName name="VSrom1" localSheetId="2">'[8]Indece 96'!#REF!</definedName>
    <definedName name="VSrom1" localSheetId="1">'[9]Indece 96'!#REF!</definedName>
    <definedName name="VSrom1">'[10]Indece 96'!#REF!</definedName>
  </definedNames>
  <calcPr fullCalcOnLoad="1"/>
</workbook>
</file>

<file path=xl/sharedStrings.xml><?xml version="1.0" encoding="utf-8"?>
<sst xmlns="http://schemas.openxmlformats.org/spreadsheetml/2006/main" count="234" uniqueCount="121">
  <si>
    <t>Anexa 2</t>
  </si>
  <si>
    <t>preţuri curente, mii lei
текущие цены, тыс.лей</t>
  </si>
  <si>
    <t>Bunuri</t>
  </si>
  <si>
    <t>Товары</t>
  </si>
  <si>
    <t>A, B</t>
  </si>
  <si>
    <t>Agricultura, economia vînatului, silvicultura; pescuitul şi piscicultura</t>
  </si>
  <si>
    <t>Сельское хозяйство, охота и лесоводство; рыболовство, рыбоводство</t>
  </si>
  <si>
    <t>C</t>
  </si>
  <si>
    <t>Industria extractivă</t>
  </si>
  <si>
    <t>Горнодобывающая промышленность</t>
  </si>
  <si>
    <t>D</t>
  </si>
  <si>
    <t>Industria prelucrătoare</t>
  </si>
  <si>
    <t>Обрабатывающая промышленность</t>
  </si>
  <si>
    <t>E</t>
  </si>
  <si>
    <t>Energie electrică şi termică, gaze şi apă</t>
  </si>
  <si>
    <t>Электро- и теплоэнергия, газ и водоснабжение</t>
  </si>
  <si>
    <t>Servicii</t>
  </si>
  <si>
    <t xml:space="preserve">Услуги </t>
  </si>
  <si>
    <t>F</t>
  </si>
  <si>
    <t>Construcţii</t>
  </si>
  <si>
    <t>Строительство</t>
  </si>
  <si>
    <t>G</t>
  </si>
  <si>
    <t>Comerţ cu ridicata şi cu amănuntul; repararea  autovehiculelor, motocicletelor, a bunurilor casnice şi personale</t>
  </si>
  <si>
    <t>Оптовая и розничная торговля; ремонт автомобилей, мотоциклов, бытовых товаров и предметов личного пользования</t>
  </si>
  <si>
    <t>H</t>
  </si>
  <si>
    <t>Hoteluri şi restaurante</t>
  </si>
  <si>
    <t>Гостиницы и рестораны</t>
  </si>
  <si>
    <t>I</t>
  </si>
  <si>
    <t>Transporturi şi comunicaţii</t>
  </si>
  <si>
    <t>Транспорт и связь</t>
  </si>
  <si>
    <t>J</t>
  </si>
  <si>
    <t>Activităţi financiare</t>
  </si>
  <si>
    <t>Финансовое посредничество</t>
  </si>
  <si>
    <t xml:space="preserve">K </t>
  </si>
  <si>
    <t>Tranzacţii imobiliare, închirieri şi activităţi de servicii prestate întreprinderilor</t>
  </si>
  <si>
    <t>Операции с недвижимым имуществом, аренда и услуги предприятиям</t>
  </si>
  <si>
    <t>L</t>
  </si>
  <si>
    <t xml:space="preserve">Administraţie publică </t>
  </si>
  <si>
    <t xml:space="preserve">Государственное  управление </t>
  </si>
  <si>
    <t>M</t>
  </si>
  <si>
    <t>Învăţămînt</t>
  </si>
  <si>
    <t>Образование</t>
  </si>
  <si>
    <t>N</t>
  </si>
  <si>
    <t>Sănătate şi asistenţă socială</t>
  </si>
  <si>
    <t>Здравоохранение и социальные услуги</t>
  </si>
  <si>
    <t>O, P</t>
  </si>
  <si>
    <t>Alte activităţi de servicii colective, sociale, personale şi servicii acordate gospodăriilor particulare de către personalul angajat</t>
  </si>
  <si>
    <t>Прочие коммунальные, социальные, персональные услуги и предоставление услуг по ведению домашнего хозяйства домашней прислугой</t>
  </si>
  <si>
    <t xml:space="preserve">Serviciile intermediarilor financiari indirect măsurate </t>
  </si>
  <si>
    <t>x</t>
  </si>
  <si>
    <t>Услуги финансового посредничества, измеряемые косвенным образом</t>
  </si>
  <si>
    <t>Valoarea adăugată brută</t>
  </si>
  <si>
    <t>Валовая добавленная стоимость</t>
  </si>
  <si>
    <t>PRODUSUL INTERN BRUT</t>
  </si>
  <si>
    <t>ВАЛОВОЙ ВНУТРЕННИЙ ПРОДУКТ</t>
  </si>
  <si>
    <t>PRODUSUL INTERN BRUT PE RESURSE</t>
  </si>
  <si>
    <t>2014 -calcule semidefinitive</t>
  </si>
  <si>
    <t>II</t>
  </si>
  <si>
    <t>III</t>
  </si>
  <si>
    <t>IV</t>
  </si>
  <si>
    <t>inclusiv trimestrele
в том чиле каврталы</t>
  </si>
  <si>
    <t>Всего</t>
  </si>
  <si>
    <t>Total</t>
  </si>
  <si>
    <t>Consumul final</t>
  </si>
  <si>
    <t>Consumul final al gospodăriilor populaţiei</t>
  </si>
  <si>
    <t xml:space="preserve">Procurarea bunurilor şi serviciilor de către rezidenţi peste hotare </t>
  </si>
  <si>
    <t>Procurarea bunurilor şi serviciilor de către nerezidenţi pe teritoriul economic al ţării (-)</t>
  </si>
  <si>
    <t>Consumul final al administraţiei publice</t>
  </si>
  <si>
    <t>Consumul final al instituţiilor fără scop lucrativ în serviciul gospodăriilor populaţiei</t>
  </si>
  <si>
    <t>Formarea brută de capital</t>
  </si>
  <si>
    <t>Formarea brută de capital fix</t>
  </si>
  <si>
    <t>Variaţia stocurilor</t>
  </si>
  <si>
    <t>Exportul net de bunuri şi servicii</t>
  </si>
  <si>
    <t>Exportul de bunuri şi servicii</t>
  </si>
  <si>
    <t>Importul de bunuri şi servicii (-)</t>
  </si>
  <si>
    <t>Maşini şi utilaje</t>
  </si>
  <si>
    <t>Alte</t>
  </si>
  <si>
    <t>Конечное потребление</t>
  </si>
  <si>
    <t>Конечное потребление домашних хозяйств</t>
  </si>
  <si>
    <t>Приобретение товаров и услуг резидентами за границей</t>
  </si>
  <si>
    <t>Приобретение товаров и услуг нерезидентами на экономической территории страны (-)</t>
  </si>
  <si>
    <t>Конечное потребление государственного управления</t>
  </si>
  <si>
    <t>Конечное потребление некоммерческих организаций, обслуживающих домашние хозяйства</t>
  </si>
  <si>
    <t>Валовое накопление</t>
  </si>
  <si>
    <t>Валовое накопление основного капитала</t>
  </si>
  <si>
    <t>Изменение запасов</t>
  </si>
  <si>
    <t>Чистый экспорт товаров и услуг</t>
  </si>
  <si>
    <t>Экспорт товаров и услуг</t>
  </si>
  <si>
    <t>Импорт товаров и услуг (-)</t>
  </si>
  <si>
    <t>În unele cazuri pot apărea decalaje neînsemnate între totalurile indicate și sumele componente incluse, fapt ce se explică prin rotunjirea datelor.</t>
  </si>
  <si>
    <t>Anexa 1</t>
  </si>
  <si>
    <t>В отдельных случаях незначительные расхождения между итогом и суммой слагаемых объясняются округлением данных.</t>
  </si>
  <si>
    <t xml:space="preserve">
în % faţă de perioada respectivă a anului precedent
в % к соотвествующему периоду предыдущего года
</t>
  </si>
  <si>
    <t>VOLUMUL PRODUCŢIEI ŞI CONSUMUL INTERMEDIAR</t>
  </si>
  <si>
    <t>ВАЛОВОЙ ВЫПУСК И ПРОМЕЖУТОЧНОЕ ПОТРЕБЛЕНИЕ</t>
  </si>
  <si>
    <t>preţuri curente, mii lei</t>
  </si>
  <si>
    <t>текущие цены, тыс.лей</t>
  </si>
  <si>
    <t xml:space="preserve">Volumul producţiei
Валовой выпуск  </t>
  </si>
  <si>
    <t>Consumul intermediar
Промежуточное потребление</t>
  </si>
  <si>
    <t>inclusiv trimestrele
в том числе кварталы</t>
  </si>
  <si>
    <t>Anexa 3</t>
  </si>
  <si>
    <t>PRODUSULUI  INTERN  BRUT  PE  UTILIZĂRI</t>
  </si>
  <si>
    <t>ИСПОЛЬЗОВАНИЕ  ВАЛОВОГО  ВНУТРЕННЕГО  ПРОДУКТА</t>
  </si>
  <si>
    <t xml:space="preserve">indicii volumului fizic 
индексы физического объема </t>
  </si>
  <si>
    <t>indicii-deflatori 
индексы-дефляторы</t>
  </si>
  <si>
    <t xml:space="preserve"> în % faţă de perioada respectivă a anului precedent
в % к соответствующему периоду предыдущего года</t>
  </si>
  <si>
    <t>Procurarea bunurilor</t>
  </si>
  <si>
    <t>Приобретение товаров</t>
  </si>
  <si>
    <t>Procurarea serviciilor</t>
  </si>
  <si>
    <t>Приобрeтение услуг</t>
  </si>
  <si>
    <t>Consumul de bunuri şi servicii în natură</t>
  </si>
  <si>
    <t>Потребление товаров и услуг в натуральной форме</t>
  </si>
  <si>
    <t xml:space="preserve">Construcţii </t>
  </si>
  <si>
    <t>Машины и оборудование</t>
  </si>
  <si>
    <t>Прочие</t>
  </si>
  <si>
    <t>Услуги</t>
  </si>
  <si>
    <t>Impozite nete pe produse (impozite - subvenții)</t>
  </si>
  <si>
    <t xml:space="preserve">
indicii-deflatori
индексы-дефляторы
</t>
  </si>
  <si>
    <r>
      <t xml:space="preserve">Чистые налоги на продукты </t>
    </r>
    <r>
      <rPr>
        <b/>
        <vertAlign val="superscript"/>
        <sz val="20"/>
        <color indexed="8"/>
        <rFont val="Times New Roman"/>
        <family val="1"/>
      </rPr>
      <t>2)</t>
    </r>
  </si>
  <si>
    <t>ПРОИЗВЕДЕННЫЙ ВАЛОВОЙ ВНУТРЕННИЙ ПРОДУКТ</t>
  </si>
  <si>
    <t>indicii volumului fizic
индексы физического объема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</si>
</sst>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7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4"/>
      <name val="Times New Roman"/>
      <family val="1"/>
    </font>
    <font>
      <sz val="17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b/>
      <sz val="17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sz val="14"/>
      <color indexed="8"/>
      <name val="Times New Roman"/>
      <family val="1"/>
    </font>
    <font>
      <sz val="17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63" applyFont="1" applyAlignment="1">
      <alignment wrapText="1"/>
      <protection/>
    </xf>
    <xf numFmtId="0" fontId="9" fillId="0" borderId="0" xfId="63" applyFont="1" applyAlignment="1">
      <alignment wrapText="1"/>
      <protection/>
    </xf>
    <xf numFmtId="0" fontId="6" fillId="0" borderId="0" xfId="63" applyFont="1" applyBorder="1" applyAlignment="1">
      <alignment wrapText="1"/>
      <protection/>
    </xf>
    <xf numFmtId="0" fontId="6" fillId="0" borderId="0" xfId="63" applyFont="1" applyAlignment="1">
      <alignment wrapText="1"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Border="1" applyAlignment="1">
      <alignment wrapText="1"/>
      <protection/>
    </xf>
    <xf numFmtId="0" fontId="8" fillId="0" borderId="0" xfId="63" applyFont="1" applyAlignment="1">
      <alignment wrapText="1"/>
      <protection/>
    </xf>
    <xf numFmtId="165" fontId="9" fillId="0" borderId="0" xfId="63" applyNumberFormat="1" applyFont="1" applyAlignment="1">
      <alignment wrapText="1"/>
      <protection/>
    </xf>
    <xf numFmtId="165" fontId="10" fillId="0" borderId="0" xfId="63" applyNumberFormat="1" applyFont="1" applyAlignment="1">
      <alignment wrapText="1"/>
      <protection/>
    </xf>
    <xf numFmtId="0" fontId="9" fillId="0" borderId="0" xfId="63" applyFont="1" applyBorder="1" applyAlignment="1">
      <alignment wrapText="1"/>
      <protection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64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 horizontal="center" vertical="center" wrapText="1"/>
    </xf>
    <xf numFmtId="0" fontId="11" fillId="0" borderId="13" xfId="64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left" wrapText="1" indent="1"/>
    </xf>
    <xf numFmtId="3" fontId="14" fillId="0" borderId="12" xfId="64" applyNumberFormat="1" applyFont="1" applyFill="1" applyBorder="1" applyAlignment="1">
      <alignment horizontal="right" wrapText="1"/>
      <protection/>
    </xf>
    <xf numFmtId="164" fontId="14" fillId="0" borderId="12" xfId="64" applyNumberFormat="1" applyFont="1" applyFill="1" applyBorder="1" applyAlignment="1">
      <alignment horizontal="right" wrapText="1"/>
      <protection/>
    </xf>
    <xf numFmtId="0" fontId="13" fillId="0" borderId="14" xfId="0" applyFont="1" applyBorder="1" applyAlignment="1">
      <alignment horizontal="left" wrapText="1" indent="1"/>
    </xf>
    <xf numFmtId="0" fontId="15" fillId="0" borderId="15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2"/>
    </xf>
    <xf numFmtId="3" fontId="16" fillId="0" borderId="12" xfId="64" applyNumberFormat="1" applyFont="1" applyFill="1" applyBorder="1" applyAlignment="1">
      <alignment horizontal="right" wrapText="1"/>
      <protection/>
    </xf>
    <xf numFmtId="165" fontId="16" fillId="0" borderId="12" xfId="0" applyNumberFormat="1" applyFont="1" applyBorder="1" applyAlignment="1">
      <alignment horizontal="right" wrapText="1"/>
    </xf>
    <xf numFmtId="164" fontId="16" fillId="0" borderId="12" xfId="0" applyNumberFormat="1" applyFont="1" applyBorder="1" applyAlignment="1">
      <alignment horizontal="right" wrapText="1"/>
    </xf>
    <xf numFmtId="0" fontId="15" fillId="0" borderId="14" xfId="0" applyFont="1" applyBorder="1" applyAlignment="1">
      <alignment horizontal="left" wrapText="1" indent="2"/>
    </xf>
    <xf numFmtId="165" fontId="14" fillId="0" borderId="12" xfId="0" applyNumberFormat="1" applyFont="1" applyBorder="1" applyAlignment="1">
      <alignment horizontal="right" wrapText="1"/>
    </xf>
    <xf numFmtId="164" fontId="14" fillId="0" borderId="12" xfId="0" applyNumberFormat="1" applyFont="1" applyBorder="1" applyAlignment="1">
      <alignment horizontal="right" wrapText="1"/>
    </xf>
    <xf numFmtId="3" fontId="14" fillId="0" borderId="12" xfId="56" applyNumberFormat="1" applyFont="1" applyFill="1" applyBorder="1" applyAlignment="1">
      <alignment horizontal="right" wrapText="1"/>
      <protection/>
    </xf>
    <xf numFmtId="164" fontId="14" fillId="0" borderId="12" xfId="56" applyNumberFormat="1" applyFont="1" applyFill="1" applyBorder="1" applyAlignment="1">
      <alignment horizontal="right" wrapText="1"/>
      <protection/>
    </xf>
    <xf numFmtId="0" fontId="13" fillId="0" borderId="12" xfId="0" applyFont="1" applyBorder="1" applyAlignment="1">
      <alignment wrapText="1"/>
    </xf>
    <xf numFmtId="165" fontId="14" fillId="0" borderId="12" xfId="0" applyNumberFormat="1" applyFont="1" applyFill="1" applyBorder="1" applyAlignment="1">
      <alignment horizontal="right" wrapText="1"/>
    </xf>
    <xf numFmtId="164" fontId="14" fillId="0" borderId="12" xfId="0" applyNumberFormat="1" applyFont="1" applyFill="1" applyBorder="1" applyAlignment="1">
      <alignment horizontal="right" wrapText="1"/>
    </xf>
    <xf numFmtId="0" fontId="13" fillId="0" borderId="14" xfId="0" applyFont="1" applyBorder="1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3" fontId="16" fillId="0" borderId="17" xfId="64" applyNumberFormat="1" applyFont="1" applyFill="1" applyBorder="1" applyAlignment="1">
      <alignment horizontal="right" wrapText="1"/>
      <protection/>
    </xf>
    <xf numFmtId="3" fontId="14" fillId="0" borderId="17" xfId="0" applyNumberFormat="1" applyFont="1" applyBorder="1" applyAlignment="1">
      <alignment horizontal="right" wrapText="1"/>
    </xf>
    <xf numFmtId="165" fontId="14" fillId="0" borderId="17" xfId="0" applyNumberFormat="1" applyFont="1" applyBorder="1" applyAlignment="1">
      <alignment horizontal="right" wrapText="1"/>
    </xf>
    <xf numFmtId="164" fontId="14" fillId="0" borderId="17" xfId="0" applyNumberFormat="1" applyFont="1" applyBorder="1" applyAlignment="1">
      <alignment horizontal="right" wrapText="1"/>
    </xf>
    <xf numFmtId="0" fontId="13" fillId="0" borderId="18" xfId="0" applyFont="1" applyBorder="1" applyAlignment="1">
      <alignment wrapText="1"/>
    </xf>
    <xf numFmtId="0" fontId="13" fillId="21" borderId="19" xfId="0" applyFont="1" applyFill="1" applyBorder="1" applyAlignment="1">
      <alignment horizontal="center" wrapText="1"/>
    </xf>
    <xf numFmtId="0" fontId="13" fillId="21" borderId="20" xfId="0" applyFont="1" applyFill="1" applyBorder="1" applyAlignment="1">
      <alignment wrapText="1"/>
    </xf>
    <xf numFmtId="3" fontId="14" fillId="21" borderId="20" xfId="0" applyNumberFormat="1" applyFont="1" applyFill="1" applyBorder="1" applyAlignment="1">
      <alignment horizontal="right" wrapText="1"/>
    </xf>
    <xf numFmtId="165" fontId="14" fillId="21" borderId="20" xfId="0" applyNumberFormat="1" applyFont="1" applyFill="1" applyBorder="1" applyAlignment="1">
      <alignment horizontal="right" wrapText="1"/>
    </xf>
    <xf numFmtId="164" fontId="14" fillId="21" borderId="20" xfId="0" applyNumberFormat="1" applyFont="1" applyFill="1" applyBorder="1" applyAlignment="1">
      <alignment horizontal="right" wrapText="1"/>
    </xf>
    <xf numFmtId="0" fontId="13" fillId="21" borderId="2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1" fillId="0" borderId="0" xfId="63" applyFont="1" applyAlignment="1">
      <alignment horizontal="center" wrapText="1"/>
      <protection/>
    </xf>
    <xf numFmtId="0" fontId="11" fillId="0" borderId="0" xfId="63" applyFont="1" applyAlignment="1">
      <alignment wrapText="1"/>
      <protection/>
    </xf>
    <xf numFmtId="0" fontId="12" fillId="0" borderId="0" xfId="63" applyFont="1" applyAlignment="1">
      <alignment horizontal="right" wrapText="1"/>
      <protection/>
    </xf>
    <xf numFmtId="0" fontId="14" fillId="0" borderId="0" xfId="63" applyFont="1" applyAlignment="1">
      <alignment wrapText="1"/>
      <protection/>
    </xf>
    <xf numFmtId="0" fontId="18" fillId="0" borderId="0" xfId="63" applyFont="1" applyBorder="1" applyAlignment="1">
      <alignment horizontal="centerContinuous"/>
      <protection/>
    </xf>
    <xf numFmtId="0" fontId="18" fillId="0" borderId="0" xfId="63" applyFont="1" applyAlignment="1">
      <alignment horizontal="centerContinuous" wrapText="1"/>
      <protection/>
    </xf>
    <xf numFmtId="0" fontId="18" fillId="0" borderId="0" xfId="63" applyFont="1" applyAlignment="1">
      <alignment horizontal="right" wrapText="1"/>
      <protection/>
    </xf>
    <xf numFmtId="0" fontId="18" fillId="0" borderId="0" xfId="63" applyFont="1" applyBorder="1" applyAlignment="1">
      <alignment wrapText="1"/>
      <protection/>
    </xf>
    <xf numFmtId="0" fontId="16" fillId="0" borderId="22" xfId="63" applyFont="1" applyBorder="1" applyAlignment="1">
      <alignment horizontal="centerContinuous" wrapText="1"/>
      <protection/>
    </xf>
    <xf numFmtId="0" fontId="16" fillId="0" borderId="0" xfId="63" applyFont="1" applyAlignment="1">
      <alignment wrapText="1"/>
      <protection/>
    </xf>
    <xf numFmtId="0" fontId="13" fillId="0" borderId="15" xfId="63" applyFont="1" applyBorder="1" applyAlignment="1">
      <alignment horizontal="center" wrapText="1"/>
      <protection/>
    </xf>
    <xf numFmtId="0" fontId="13" fillId="0" borderId="12" xfId="63" applyFont="1" applyBorder="1" applyAlignment="1">
      <alignment horizontal="left" wrapText="1" indent="1"/>
      <protection/>
    </xf>
    <xf numFmtId="3" fontId="14" fillId="0" borderId="12" xfId="63" applyNumberFormat="1" applyFont="1" applyBorder="1" applyAlignment="1">
      <alignment wrapText="1"/>
      <protection/>
    </xf>
    <xf numFmtId="0" fontId="13" fillId="0" borderId="14" xfId="63" applyFont="1" applyBorder="1" applyAlignment="1">
      <alignment horizontal="left" wrapText="1" indent="1"/>
      <protection/>
    </xf>
    <xf numFmtId="0" fontId="15" fillId="0" borderId="15" xfId="63" applyFont="1" applyBorder="1" applyAlignment="1">
      <alignment horizontal="center" wrapText="1"/>
      <protection/>
    </xf>
    <xf numFmtId="0" fontId="15" fillId="0" borderId="12" xfId="63" applyFont="1" applyBorder="1" applyAlignment="1">
      <alignment horizontal="left" wrapText="1" indent="2"/>
      <protection/>
    </xf>
    <xf numFmtId="3" fontId="16" fillId="0" borderId="12" xfId="63" applyNumberFormat="1" applyFont="1" applyBorder="1" applyAlignment="1">
      <alignment wrapText="1"/>
      <protection/>
    </xf>
    <xf numFmtId="0" fontId="15" fillId="0" borderId="14" xfId="63" applyFont="1" applyBorder="1" applyAlignment="1">
      <alignment horizontal="left" wrapText="1" indent="2"/>
      <protection/>
    </xf>
    <xf numFmtId="0" fontId="16" fillId="0" borderId="0" xfId="63" applyFont="1" applyBorder="1" applyAlignment="1">
      <alignment wrapText="1"/>
      <protection/>
    </xf>
    <xf numFmtId="3" fontId="11" fillId="0" borderId="0" xfId="63" applyNumberFormat="1" applyFont="1" applyAlignment="1">
      <alignment wrapText="1"/>
      <protection/>
    </xf>
    <xf numFmtId="0" fontId="12" fillId="0" borderId="15" xfId="63" applyFont="1" applyFill="1" applyBorder="1" applyAlignment="1">
      <alignment horizontal="left" wrapText="1"/>
      <protection/>
    </xf>
    <xf numFmtId="3" fontId="14" fillId="0" borderId="13" xfId="63" applyNumberFormat="1" applyFont="1" applyBorder="1" applyAlignment="1">
      <alignment wrapText="1"/>
      <protection/>
    </xf>
    <xf numFmtId="164" fontId="14" fillId="0" borderId="12" xfId="63" applyNumberFormat="1" applyFont="1" applyBorder="1" applyAlignment="1">
      <alignment horizontal="center" wrapText="1"/>
      <protection/>
    </xf>
    <xf numFmtId="0" fontId="12" fillId="0" borderId="14" xfId="63" applyFont="1" applyFill="1" applyBorder="1" applyAlignment="1">
      <alignment wrapText="1"/>
      <protection/>
    </xf>
    <xf numFmtId="0" fontId="11" fillId="0" borderId="15" xfId="64" applyFont="1" applyFill="1" applyBorder="1" applyAlignment="1">
      <alignment horizontal="left" indent="1"/>
      <protection/>
    </xf>
    <xf numFmtId="3" fontId="16" fillId="0" borderId="13" xfId="63" applyNumberFormat="1" applyFont="1" applyBorder="1" applyAlignment="1">
      <alignment wrapText="1"/>
      <protection/>
    </xf>
    <xf numFmtId="164" fontId="16" fillId="0" borderId="12" xfId="63" applyNumberFormat="1" applyFont="1" applyBorder="1" applyAlignment="1">
      <alignment horizontal="center" wrapText="1"/>
      <protection/>
    </xf>
    <xf numFmtId="0" fontId="11" fillId="0" borderId="14" xfId="64" applyFont="1" applyFill="1" applyBorder="1" applyAlignment="1">
      <alignment horizontal="left" wrapText="1" indent="1"/>
      <protection/>
    </xf>
    <xf numFmtId="0" fontId="11" fillId="0" borderId="15" xfId="64" applyFont="1" applyFill="1" applyBorder="1" applyAlignment="1">
      <alignment horizontal="left" wrapText="1" indent="3"/>
      <protection/>
    </xf>
    <xf numFmtId="0" fontId="11" fillId="0" borderId="14" xfId="64" applyFont="1" applyFill="1" applyBorder="1" applyAlignment="1">
      <alignment horizontal="left" wrapText="1" indent="3"/>
      <protection/>
    </xf>
    <xf numFmtId="0" fontId="11" fillId="0" borderId="15" xfId="64" applyFont="1" applyFill="1" applyBorder="1" applyAlignment="1">
      <alignment horizontal="left" wrapText="1" indent="1"/>
      <protection/>
    </xf>
    <xf numFmtId="0" fontId="12" fillId="0" borderId="15" xfId="64" applyFont="1" applyFill="1" applyBorder="1" applyAlignment="1">
      <alignment wrapText="1"/>
      <protection/>
    </xf>
    <xf numFmtId="0" fontId="12" fillId="0" borderId="14" xfId="64" applyFont="1" applyFill="1" applyBorder="1" applyAlignment="1">
      <alignment wrapText="1"/>
      <protection/>
    </xf>
    <xf numFmtId="0" fontId="11" fillId="0" borderId="15" xfId="64" applyFont="1" applyFill="1" applyBorder="1" applyAlignment="1">
      <alignment horizontal="left" indent="3"/>
      <protection/>
    </xf>
    <xf numFmtId="0" fontId="11" fillId="0" borderId="14" xfId="65" applyFont="1" applyFill="1" applyBorder="1" applyAlignment="1">
      <alignment horizontal="left" wrapText="1" indent="3"/>
      <protection/>
    </xf>
    <xf numFmtId="165" fontId="16" fillId="0" borderId="12" xfId="63" applyNumberFormat="1" applyFont="1" applyBorder="1" applyAlignment="1">
      <alignment horizontal="center" wrapText="1"/>
      <protection/>
    </xf>
    <xf numFmtId="0" fontId="12" fillId="0" borderId="15" xfId="64" applyFont="1" applyFill="1" applyBorder="1" applyAlignment="1">
      <alignment/>
      <protection/>
    </xf>
    <xf numFmtId="0" fontId="12" fillId="0" borderId="14" xfId="64" applyFont="1" applyFill="1" applyBorder="1">
      <alignment/>
      <protection/>
    </xf>
    <xf numFmtId="0" fontId="11" fillId="0" borderId="14" xfId="64" applyFont="1" applyFill="1" applyBorder="1" applyAlignment="1">
      <alignment horizontal="left" indent="1"/>
      <protection/>
    </xf>
    <xf numFmtId="0" fontId="11" fillId="0" borderId="23" xfId="64" applyFont="1" applyFill="1" applyBorder="1" applyAlignment="1">
      <alignment horizontal="left" indent="3"/>
      <protection/>
    </xf>
    <xf numFmtId="3" fontId="16" fillId="0" borderId="24" xfId="63" applyNumberFormat="1" applyFont="1" applyBorder="1" applyAlignment="1">
      <alignment wrapText="1"/>
      <protection/>
    </xf>
    <xf numFmtId="164" fontId="16" fillId="0" borderId="25" xfId="63" applyNumberFormat="1" applyFont="1" applyBorder="1" applyAlignment="1">
      <alignment horizontal="center" wrapText="1"/>
      <protection/>
    </xf>
    <xf numFmtId="0" fontId="11" fillId="0" borderId="26" xfId="65" applyFont="1" applyFill="1" applyBorder="1" applyAlignment="1">
      <alignment horizontal="left" wrapText="1" indent="3"/>
      <protection/>
    </xf>
    <xf numFmtId="0" fontId="11" fillId="0" borderId="0" xfId="63" applyFont="1" applyBorder="1" applyAlignment="1">
      <alignment wrapText="1"/>
      <protection/>
    </xf>
    <xf numFmtId="3" fontId="11" fillId="0" borderId="0" xfId="63" applyNumberFormat="1" applyFont="1" applyBorder="1" applyAlignment="1">
      <alignment wrapText="1"/>
      <protection/>
    </xf>
    <xf numFmtId="164" fontId="16" fillId="0" borderId="0" xfId="63" applyNumberFormat="1" applyFont="1" applyBorder="1" applyAlignment="1">
      <alignment wrapText="1"/>
      <protection/>
    </xf>
    <xf numFmtId="3" fontId="16" fillId="0" borderId="0" xfId="63" applyNumberFormat="1" applyFont="1" applyBorder="1" applyAlignment="1">
      <alignment wrapText="1"/>
      <protection/>
    </xf>
    <xf numFmtId="3" fontId="14" fillId="0" borderId="0" xfId="63" applyNumberFormat="1" applyFont="1" applyBorder="1" applyAlignment="1">
      <alignment wrapText="1"/>
      <protection/>
    </xf>
    <xf numFmtId="0" fontId="14" fillId="21" borderId="19" xfId="63" applyFont="1" applyFill="1" applyBorder="1" applyAlignment="1">
      <alignment wrapText="1"/>
      <protection/>
    </xf>
    <xf numFmtId="3" fontId="14" fillId="21" borderId="20" xfId="63" applyNumberFormat="1" applyFont="1" applyFill="1" applyBorder="1" applyAlignment="1">
      <alignment wrapText="1"/>
      <protection/>
    </xf>
    <xf numFmtId="164" fontId="14" fillId="21" borderId="20" xfId="63" applyNumberFormat="1" applyFont="1" applyFill="1" applyBorder="1" applyAlignment="1">
      <alignment horizontal="center" wrapText="1"/>
      <protection/>
    </xf>
    <xf numFmtId="0" fontId="14" fillId="21" borderId="21" xfId="63" applyFont="1" applyFill="1" applyBorder="1" applyAlignment="1">
      <alignment horizontal="left" wrapText="1"/>
      <protection/>
    </xf>
    <xf numFmtId="0" fontId="13" fillId="0" borderId="23" xfId="63" applyFont="1" applyBorder="1" applyAlignment="1">
      <alignment horizontal="center" wrapText="1"/>
      <protection/>
    </xf>
    <xf numFmtId="0" fontId="13" fillId="0" borderId="25" xfId="63" applyFont="1" applyBorder="1" applyAlignment="1">
      <alignment horizontal="left" wrapText="1" indent="1"/>
      <protection/>
    </xf>
    <xf numFmtId="3" fontId="14" fillId="0" borderId="25" xfId="63" applyNumberFormat="1" applyFont="1" applyBorder="1" applyAlignment="1">
      <alignment horizontal="center" wrapText="1"/>
      <protection/>
    </xf>
    <xf numFmtId="3" fontId="14" fillId="0" borderId="25" xfId="63" applyNumberFormat="1" applyFont="1" applyBorder="1" applyAlignment="1">
      <alignment wrapText="1"/>
      <protection/>
    </xf>
    <xf numFmtId="0" fontId="13" fillId="0" borderId="26" xfId="63" applyFont="1" applyBorder="1" applyAlignment="1">
      <alignment horizontal="left" wrapText="1" indent="1"/>
      <protection/>
    </xf>
    <xf numFmtId="0" fontId="13" fillId="21" borderId="19" xfId="63" applyFont="1" applyFill="1" applyBorder="1" applyAlignment="1">
      <alignment horizontal="center" wrapText="1"/>
      <protection/>
    </xf>
    <xf numFmtId="0" fontId="13" fillId="21" borderId="20" xfId="63" applyFont="1" applyFill="1" applyBorder="1" applyAlignment="1">
      <alignment horizontal="left"/>
      <protection/>
    </xf>
    <xf numFmtId="0" fontId="13" fillId="21" borderId="21" xfId="63" applyFont="1" applyFill="1" applyBorder="1" applyAlignment="1">
      <alignment horizontal="left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64" applyFont="1" applyFill="1" applyBorder="1" applyAlignment="1">
      <alignment horizontal="center" vertical="center" wrapText="1"/>
      <protection/>
    </xf>
    <xf numFmtId="0" fontId="11" fillId="0" borderId="28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1" fillId="0" borderId="12" xfId="64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12" xfId="0" applyFont="1" applyBorder="1" applyAlignment="1">
      <alignment wrapText="1"/>
    </xf>
    <xf numFmtId="0" fontId="11" fillId="0" borderId="22" xfId="64" applyFont="1" applyFill="1" applyBorder="1" applyAlignment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3" fillId="0" borderId="0" xfId="63" applyFont="1" applyBorder="1" applyAlignment="1">
      <alignment horizontal="center"/>
      <protection/>
    </xf>
    <xf numFmtId="0" fontId="18" fillId="0" borderId="0" xfId="63" applyFont="1" applyBorder="1" applyAlignment="1">
      <alignment horizontal="left" wrapText="1"/>
      <protection/>
    </xf>
    <xf numFmtId="0" fontId="20" fillId="0" borderId="29" xfId="63" applyFont="1" applyBorder="1" applyAlignment="1">
      <alignment horizontal="center" wrapText="1"/>
      <protection/>
    </xf>
    <xf numFmtId="0" fontId="20" fillId="0" borderId="22" xfId="63" applyFont="1" applyBorder="1" applyAlignment="1">
      <alignment horizontal="center" wrapText="1"/>
      <protection/>
    </xf>
    <xf numFmtId="0" fontId="20" fillId="0" borderId="15" xfId="63" applyFont="1" applyBorder="1" applyAlignment="1">
      <alignment horizontal="center" wrapText="1"/>
      <protection/>
    </xf>
    <xf numFmtId="0" fontId="20" fillId="0" borderId="12" xfId="63" applyFont="1" applyBorder="1" applyAlignment="1">
      <alignment horizontal="center" wrapText="1"/>
      <protection/>
    </xf>
    <xf numFmtId="0" fontId="16" fillId="0" borderId="22" xfId="63" applyFont="1" applyBorder="1" applyAlignment="1">
      <alignment horizontal="center" wrapText="1"/>
      <protection/>
    </xf>
    <xf numFmtId="0" fontId="20" fillId="0" borderId="10" xfId="63" applyFont="1" applyBorder="1" applyAlignment="1">
      <alignment horizontal="center" wrapText="1"/>
      <protection/>
    </xf>
    <xf numFmtId="0" fontId="20" fillId="0" borderId="14" xfId="63" applyFont="1" applyBorder="1" applyAlignment="1">
      <alignment horizontal="center" wrapText="1"/>
      <protection/>
    </xf>
    <xf numFmtId="0" fontId="11" fillId="0" borderId="27" xfId="63" applyFont="1" applyBorder="1" applyAlignment="1">
      <alignment horizontal="center" vertical="center" wrapText="1"/>
      <protection/>
    </xf>
    <xf numFmtId="0" fontId="11" fillId="0" borderId="30" xfId="63" applyFont="1" applyBorder="1" applyAlignment="1">
      <alignment horizontal="center" vertical="center" wrapText="1"/>
      <protection/>
    </xf>
    <xf numFmtId="0" fontId="11" fillId="0" borderId="31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 wrapText="1"/>
      <protection/>
    </xf>
    <xf numFmtId="0" fontId="11" fillId="0" borderId="12" xfId="63" applyFont="1" applyBorder="1" applyAlignment="1">
      <alignment horizontal="center" vertical="center"/>
      <protection/>
    </xf>
    <xf numFmtId="0" fontId="13" fillId="0" borderId="32" xfId="63" applyFont="1" applyBorder="1" applyAlignment="1">
      <alignment horizontal="center"/>
      <protection/>
    </xf>
    <xf numFmtId="0" fontId="11" fillId="0" borderId="22" xfId="63" applyFont="1" applyBorder="1" applyAlignment="1">
      <alignment horizontal="center" wrapText="1"/>
      <protection/>
    </xf>
    <xf numFmtId="0" fontId="11" fillId="0" borderId="29" xfId="63" applyFont="1" applyBorder="1" applyAlignment="1">
      <alignment horizontal="center" wrapText="1"/>
      <protection/>
    </xf>
    <xf numFmtId="0" fontId="11" fillId="0" borderId="15" xfId="63" applyFont="1" applyBorder="1" applyAlignment="1">
      <alignment horizontal="center" wrapText="1"/>
      <protection/>
    </xf>
    <xf numFmtId="0" fontId="11" fillId="0" borderId="10" xfId="63" applyFont="1" applyBorder="1" applyAlignment="1">
      <alignment horizontal="center" wrapText="1"/>
      <protection/>
    </xf>
    <xf numFmtId="0" fontId="11" fillId="0" borderId="14" xfId="63" applyFont="1" applyBorder="1" applyAlignment="1">
      <alignment horizontal="center" wrapText="1"/>
      <protection/>
    </xf>
    <xf numFmtId="0" fontId="11" fillId="0" borderId="33" xfId="63" applyFont="1" applyBorder="1" applyAlignment="1">
      <alignment horizontal="center" wrapText="1"/>
      <protection/>
    </xf>
    <xf numFmtId="0" fontId="11" fillId="0" borderId="34" xfId="63" applyFont="1" applyBorder="1" applyAlignment="1">
      <alignment horizontal="center" wrapText="1"/>
      <protection/>
    </xf>
    <xf numFmtId="0" fontId="11" fillId="0" borderId="35" xfId="63" applyFont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IB res. util I sem2009-2010 pentru sait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_RES si UTIL" xfId="64"/>
    <cellStyle name="Обычный_КTrim1-2004guv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sta%20de%20expediere\An-2009\PIButilizari\anual\ZAPAS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gaSirbu\Desktop\Documents%20and%20Settings\Utilizator\Local%20Settings\Temporary%20Internet%20Files\Content.IE5\3SDACS5C\PIButilizari\trimestrial\ZAPA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ista%20de%20expediere\An-2009\PIButilizari\anual\ZAPAS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gaSirbu\Desktop\Lista%20de%20expediere\An-2009\PIButilizari\anual\ZAPAS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618-3\COMMON\PIButilizari\anual\ZAPAS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GTGPUVK1\PIButilizari\anual\ZAPAS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tilizator\Local%20Settings\Temporary%20Internet%20Files\Content.IE5\GTGPUVK1\PIButilizari\anual\ZAPAS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gaSirbu\Desktop\Documents%20and%20Settings\Utilizator\Local%20Settings\Temporary%20Internet%20Files\Content.IE5\GTGPUVK1\PIButilizari\anual\ZAPAS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tilizator\Local%20Settings\Temporary%20Internet%20Files\Content.IE5\3SDACS5C\PIButilizari\trimestrial\ZAPAS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Utilizator\Local%20Settings\Temporary%20Internet%20Files\Content.IE5\3SDACS5C\PIButilizari\trimestrial\ZAPAS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  <sheetName val="VS"/>
      <sheetName val="stocur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ece 96"/>
      <sheetName val="indece 97"/>
      <sheetName val="indece 98"/>
      <sheetName val="indece 99"/>
      <sheetName val="indece 00"/>
      <sheetName val="ind 02 (1tr) (2)"/>
      <sheetName val="ind 02 (1tr)"/>
      <sheetName val="ind 03a  "/>
      <sheetName val="ind 02a "/>
      <sheetName val="indece 01a"/>
      <sheetName val="indece 03"/>
      <sheetName val="indece 02"/>
      <sheetName val="indece 01"/>
      <sheetName val="1tr2003 "/>
      <sheetName val="2tr2003 (2)"/>
      <sheetName val="2tr2003"/>
      <sheetName val="3tr2003"/>
      <sheetName val="3tr2002"/>
      <sheetName val="2tr2002- (2)"/>
      <sheetName val="2tr2002-"/>
      <sheetName val="2tr2002-1"/>
      <sheetName val="an2003"/>
      <sheetName val="an2002"/>
      <sheetName val="an20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S30"/>
  <sheetViews>
    <sheetView tabSelected="1" zoomScale="50" zoomScaleNormal="50" zoomScalePageLayoutView="0" workbookViewId="0" topLeftCell="A1">
      <pane xSplit="2" ySplit="7" topLeftCell="C8" activePane="bottomRight" state="frozen"/>
      <selection pane="topLeft" activeCell="D43" sqref="D43"/>
      <selection pane="topRight" activeCell="D43" sqref="D43"/>
      <selection pane="bottomLeft" activeCell="D43" sqref="D43"/>
      <selection pane="bottomRight" activeCell="A2" sqref="A2:R2"/>
    </sheetView>
  </sheetViews>
  <sheetFormatPr defaultColWidth="11.421875" defaultRowHeight="12.75"/>
  <cols>
    <col min="1" max="1" width="9.8515625" style="61" customWidth="1"/>
    <col min="2" max="2" width="79.8515625" style="58" customWidth="1"/>
    <col min="3" max="3" width="20.7109375" style="58" customWidth="1"/>
    <col min="4" max="7" width="19.00390625" style="58" customWidth="1"/>
    <col min="8" max="17" width="12.28125" style="58" customWidth="1"/>
    <col min="18" max="18" width="79.8515625" style="58" customWidth="1"/>
    <col min="19" max="16384" width="11.421875" style="1" customWidth="1"/>
  </cols>
  <sheetData>
    <row r="1" spans="1:18" ht="22.5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 t="s">
        <v>90</v>
      </c>
    </row>
    <row r="2" spans="1:18" s="2" customFormat="1" ht="28.5" customHeight="1">
      <c r="A2" s="128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s="2" customFormat="1" ht="28.5" customHeight="1">
      <c r="A3" s="128" t="s">
        <v>119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</row>
    <row r="4" spans="1:18" ht="23.25" customHeight="1" thickBot="1">
      <c r="A4" s="133" t="s">
        <v>56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1:18" ht="72.75" customHeight="1">
      <c r="A5" s="129"/>
      <c r="B5" s="130"/>
      <c r="C5" s="135" t="s">
        <v>1</v>
      </c>
      <c r="D5" s="136"/>
      <c r="E5" s="136"/>
      <c r="F5" s="136"/>
      <c r="G5" s="136"/>
      <c r="H5" s="124" t="s">
        <v>120</v>
      </c>
      <c r="I5" s="125"/>
      <c r="J5" s="125"/>
      <c r="K5" s="125"/>
      <c r="L5" s="125"/>
      <c r="M5" s="124" t="s">
        <v>117</v>
      </c>
      <c r="N5" s="125"/>
      <c r="O5" s="125"/>
      <c r="P5" s="125"/>
      <c r="Q5" s="125"/>
      <c r="R5" s="20"/>
    </row>
    <row r="6" spans="1:18" ht="111" customHeight="1">
      <c r="A6" s="131"/>
      <c r="B6" s="132"/>
      <c r="C6" s="127">
        <v>2014</v>
      </c>
      <c r="D6" s="122" t="s">
        <v>60</v>
      </c>
      <c r="E6" s="122"/>
      <c r="F6" s="122"/>
      <c r="G6" s="123"/>
      <c r="H6" s="127" t="s">
        <v>92</v>
      </c>
      <c r="I6" s="127"/>
      <c r="J6" s="127"/>
      <c r="K6" s="127"/>
      <c r="L6" s="127"/>
      <c r="M6" s="127" t="s">
        <v>92</v>
      </c>
      <c r="N6" s="127"/>
      <c r="O6" s="127"/>
      <c r="P6" s="127"/>
      <c r="Q6" s="127"/>
      <c r="R6" s="21"/>
    </row>
    <row r="7" spans="1:18" ht="38.25" customHeight="1">
      <c r="A7" s="131"/>
      <c r="B7" s="132"/>
      <c r="C7" s="134"/>
      <c r="D7" s="22" t="s">
        <v>27</v>
      </c>
      <c r="E7" s="22" t="s">
        <v>57</v>
      </c>
      <c r="F7" s="22" t="s">
        <v>58</v>
      </c>
      <c r="G7" s="22" t="s">
        <v>59</v>
      </c>
      <c r="H7" s="23">
        <v>2014</v>
      </c>
      <c r="I7" s="24" t="s">
        <v>27</v>
      </c>
      <c r="J7" s="24" t="s">
        <v>57</v>
      </c>
      <c r="K7" s="24" t="s">
        <v>58</v>
      </c>
      <c r="L7" s="24" t="s">
        <v>59</v>
      </c>
      <c r="M7" s="23">
        <v>2014</v>
      </c>
      <c r="N7" s="24" t="s">
        <v>27</v>
      </c>
      <c r="O7" s="24" t="s">
        <v>57</v>
      </c>
      <c r="P7" s="24" t="s">
        <v>58</v>
      </c>
      <c r="Q7" s="24" t="s">
        <v>59</v>
      </c>
      <c r="R7" s="25"/>
    </row>
    <row r="8" spans="1:18" s="3" customFormat="1" ht="42.75" customHeight="1">
      <c r="A8" s="26"/>
      <c r="B8" s="27" t="s">
        <v>2</v>
      </c>
      <c r="C8" s="28">
        <f>C9+C10+C11+C12</f>
        <v>30358647.279326696</v>
      </c>
      <c r="D8" s="28">
        <f>D9+D10+D11+D12</f>
        <v>4350196.321739521</v>
      </c>
      <c r="E8" s="28">
        <f>E9+E10+E11+E12</f>
        <v>6313067.331741524</v>
      </c>
      <c r="F8" s="28">
        <f>F9+F10+F11+F12</f>
        <v>11350777.95039548</v>
      </c>
      <c r="G8" s="28">
        <f>G9+G10+G11+G12</f>
        <v>8344605.675450172</v>
      </c>
      <c r="H8" s="29">
        <v>107.6452536119217</v>
      </c>
      <c r="I8" s="29">
        <v>106.60460734512596</v>
      </c>
      <c r="J8" s="29">
        <v>105.5174209989161</v>
      </c>
      <c r="K8" s="29">
        <v>107.449516380465</v>
      </c>
      <c r="L8" s="29">
        <v>109.83824218176473</v>
      </c>
      <c r="M8" s="29">
        <v>105.5844709530902</v>
      </c>
      <c r="N8" s="29">
        <v>105.8115484507128</v>
      </c>
      <c r="O8" s="29">
        <v>111.35016988178059</v>
      </c>
      <c r="P8" s="29">
        <v>110.24240093757068</v>
      </c>
      <c r="Q8" s="29">
        <v>96.18125238876878</v>
      </c>
      <c r="R8" s="30" t="s">
        <v>3</v>
      </c>
    </row>
    <row r="9" spans="1:18" s="4" customFormat="1" ht="48.75" customHeight="1">
      <c r="A9" s="31" t="s">
        <v>4</v>
      </c>
      <c r="B9" s="32" t="s">
        <v>5</v>
      </c>
      <c r="C9" s="33">
        <f>SUM(D9:G9)</f>
        <v>14111847.496264243</v>
      </c>
      <c r="D9" s="33">
        <v>977168.7291175564</v>
      </c>
      <c r="E9" s="33">
        <v>2353983.3263613214</v>
      </c>
      <c r="F9" s="33">
        <v>6931122.026107321</v>
      </c>
      <c r="G9" s="33">
        <v>3849573.414678044</v>
      </c>
      <c r="H9" s="34">
        <v>108.15787196607684</v>
      </c>
      <c r="I9" s="34">
        <v>110.19140157739449</v>
      </c>
      <c r="J9" s="34">
        <v>108.66199772565062</v>
      </c>
      <c r="K9" s="34">
        <v>108.38400455133758</v>
      </c>
      <c r="L9" s="34">
        <v>107.25983561077825</v>
      </c>
      <c r="M9" s="35">
        <v>105.36482497271433</v>
      </c>
      <c r="N9" s="35">
        <v>116.54776022726114</v>
      </c>
      <c r="O9" s="35">
        <v>118.38160525091294</v>
      </c>
      <c r="P9" s="35">
        <v>113.67819022054478</v>
      </c>
      <c r="Q9" s="35">
        <v>86.13412451741993</v>
      </c>
      <c r="R9" s="36" t="s">
        <v>6</v>
      </c>
    </row>
    <row r="10" spans="1:18" s="4" customFormat="1" ht="42" customHeight="1">
      <c r="A10" s="31" t="s">
        <v>7</v>
      </c>
      <c r="B10" s="32" t="s">
        <v>8</v>
      </c>
      <c r="C10" s="33">
        <f aca="true" t="shared" si="0" ref="C10:C26">SUM(D10:G10)</f>
        <v>489424.0359555512</v>
      </c>
      <c r="D10" s="33">
        <v>67451.09964074618</v>
      </c>
      <c r="E10" s="33">
        <v>148593.85795372663</v>
      </c>
      <c r="F10" s="33">
        <v>178916.53169285704</v>
      </c>
      <c r="G10" s="33">
        <v>94462.54666822134</v>
      </c>
      <c r="H10" s="34">
        <v>102.20366923263757</v>
      </c>
      <c r="I10" s="34">
        <v>114.02978421491896</v>
      </c>
      <c r="J10" s="34">
        <v>107.08773926143442</v>
      </c>
      <c r="K10" s="34">
        <v>100.00287139431943</v>
      </c>
      <c r="L10" s="34">
        <v>92.44274960152168</v>
      </c>
      <c r="M10" s="35">
        <v>103.9194649535425</v>
      </c>
      <c r="N10" s="35">
        <v>102.27284354939685</v>
      </c>
      <c r="O10" s="35">
        <v>105.03655538813422</v>
      </c>
      <c r="P10" s="35">
        <v>102.88183783336784</v>
      </c>
      <c r="Q10" s="35">
        <v>105.38102932706556</v>
      </c>
      <c r="R10" s="36" t="s">
        <v>9</v>
      </c>
    </row>
    <row r="11" spans="1:18" s="4" customFormat="1" ht="42" customHeight="1">
      <c r="A11" s="31" t="s">
        <v>10</v>
      </c>
      <c r="B11" s="32" t="s">
        <v>11</v>
      </c>
      <c r="C11" s="33">
        <f t="shared" si="0"/>
        <v>13558023.740924586</v>
      </c>
      <c r="D11" s="33">
        <v>2543160.06618494</v>
      </c>
      <c r="E11" s="33">
        <v>3428489.0454430236</v>
      </c>
      <c r="F11" s="33">
        <v>3900542.1320200255</v>
      </c>
      <c r="G11" s="33">
        <v>3685832.497276597</v>
      </c>
      <c r="H11" s="34">
        <v>107.84730052383405</v>
      </c>
      <c r="I11" s="34">
        <v>110.51170294584078</v>
      </c>
      <c r="J11" s="34">
        <v>103.77859813711501</v>
      </c>
      <c r="K11" s="34">
        <v>106.72119165067639</v>
      </c>
      <c r="L11" s="34">
        <v>111.23853387909324</v>
      </c>
      <c r="M11" s="35">
        <v>106.63434776761224</v>
      </c>
      <c r="N11" s="35">
        <v>103.49015376951627</v>
      </c>
      <c r="O11" s="35">
        <v>108.3806349592167</v>
      </c>
      <c r="P11" s="35">
        <v>105.66739985923519</v>
      </c>
      <c r="Q11" s="35">
        <v>108.33071084363317</v>
      </c>
      <c r="R11" s="36" t="s">
        <v>12</v>
      </c>
    </row>
    <row r="12" spans="1:18" s="4" customFormat="1" ht="51" customHeight="1">
      <c r="A12" s="31" t="s">
        <v>13</v>
      </c>
      <c r="B12" s="32" t="s">
        <v>14</v>
      </c>
      <c r="C12" s="33">
        <f t="shared" si="0"/>
        <v>2199352.006182316</v>
      </c>
      <c r="D12" s="33">
        <v>762416.4267962786</v>
      </c>
      <c r="E12" s="33">
        <v>382001.10198345204</v>
      </c>
      <c r="F12" s="33">
        <v>340197.2605752756</v>
      </c>
      <c r="G12" s="33">
        <v>714737.2168273098</v>
      </c>
      <c r="H12" s="34">
        <v>104.65024798541293</v>
      </c>
      <c r="I12" s="34">
        <v>92.05439022792616</v>
      </c>
      <c r="J12" s="34">
        <v>103.6939879667013</v>
      </c>
      <c r="K12" s="34">
        <v>102.99770816876513</v>
      </c>
      <c r="L12" s="34">
        <v>123.97265081443632</v>
      </c>
      <c r="M12" s="35">
        <v>101.15853420060903</v>
      </c>
      <c r="N12" s="35">
        <v>101.72403181737349</v>
      </c>
      <c r="O12" s="35">
        <v>101.52981468943835</v>
      </c>
      <c r="P12" s="35">
        <v>101.9126364321771</v>
      </c>
      <c r="Q12" s="35">
        <v>100.01769088126179</v>
      </c>
      <c r="R12" s="36" t="s">
        <v>15</v>
      </c>
    </row>
    <row r="13" spans="1:18" s="3" customFormat="1" ht="42.75" customHeight="1">
      <c r="A13" s="26"/>
      <c r="B13" s="27" t="s">
        <v>16</v>
      </c>
      <c r="C13" s="28">
        <f>C14+C15+C16+C17+C18+C19+C20+C21+C22+C23</f>
        <v>66077041.797555245</v>
      </c>
      <c r="D13" s="28">
        <f>D14+D15+D16+D17+D18+D19+D20+D21+D22+D23</f>
        <v>14095754.26263247</v>
      </c>
      <c r="E13" s="28">
        <f>E14+E15+E16+E17+E18+E19+E20+E21+E22+E23</f>
        <v>16227263.726749718</v>
      </c>
      <c r="F13" s="28">
        <f>F14+F15+F16+F17+F18+F19+F20+F21+F22+F23</f>
        <v>18564201.649563625</v>
      </c>
      <c r="G13" s="28">
        <f>G14+G15+G16+G17+G18+G19+G20+G21+G22+G23</f>
        <v>17189822.158609428</v>
      </c>
      <c r="H13" s="37">
        <v>104.20668337849892</v>
      </c>
      <c r="I13" s="37">
        <v>104.02834279692578</v>
      </c>
      <c r="J13" s="37">
        <v>104.94625609001716</v>
      </c>
      <c r="K13" s="37">
        <v>105.39000536049919</v>
      </c>
      <c r="L13" s="37">
        <v>102.3406193373858</v>
      </c>
      <c r="M13" s="38">
        <v>107.98715950289825</v>
      </c>
      <c r="N13" s="38">
        <v>104.08817536393407</v>
      </c>
      <c r="O13" s="38">
        <v>109.28869083007613</v>
      </c>
      <c r="P13" s="38">
        <v>105.86392491739389</v>
      </c>
      <c r="Q13" s="38">
        <v>112.61962547226634</v>
      </c>
      <c r="R13" s="30" t="s">
        <v>17</v>
      </c>
    </row>
    <row r="14" spans="1:18" s="4" customFormat="1" ht="42.75" customHeight="1">
      <c r="A14" s="31" t="s">
        <v>18</v>
      </c>
      <c r="B14" s="32" t="s">
        <v>19</v>
      </c>
      <c r="C14" s="33">
        <f t="shared" si="0"/>
        <v>3964781.292290354</v>
      </c>
      <c r="D14" s="33">
        <v>597923.6909872434</v>
      </c>
      <c r="E14" s="33">
        <v>1403387.6580511301</v>
      </c>
      <c r="F14" s="33">
        <v>1271112.857322873</v>
      </c>
      <c r="G14" s="33">
        <v>692357.0859291072</v>
      </c>
      <c r="H14" s="34">
        <v>110.58666200544876</v>
      </c>
      <c r="I14" s="34">
        <v>108.92375802841659</v>
      </c>
      <c r="J14" s="34">
        <v>110.4970941949502</v>
      </c>
      <c r="K14" s="34">
        <v>113.65740463779981</v>
      </c>
      <c r="L14" s="34">
        <v>106.66225515782986</v>
      </c>
      <c r="M14" s="35">
        <v>106.3010842938048</v>
      </c>
      <c r="N14" s="35">
        <v>103.13957484967564</v>
      </c>
      <c r="O14" s="35">
        <v>107.44229521775029</v>
      </c>
      <c r="P14" s="35">
        <v>104.32146716696305</v>
      </c>
      <c r="Q14" s="35">
        <v>110.70502237469404</v>
      </c>
      <c r="R14" s="36" t="s">
        <v>20</v>
      </c>
    </row>
    <row r="15" spans="1:18" s="5" customFormat="1" ht="75" customHeight="1">
      <c r="A15" s="31" t="s">
        <v>21</v>
      </c>
      <c r="B15" s="32" t="s">
        <v>22</v>
      </c>
      <c r="C15" s="33">
        <f t="shared" si="0"/>
        <v>15132943.101755638</v>
      </c>
      <c r="D15" s="33">
        <v>2591968.952751208</v>
      </c>
      <c r="E15" s="33">
        <v>3391576.571235553</v>
      </c>
      <c r="F15" s="33">
        <v>4745744.385259613</v>
      </c>
      <c r="G15" s="33">
        <v>4403653.192509265</v>
      </c>
      <c r="H15" s="34">
        <v>106.0629186228361</v>
      </c>
      <c r="I15" s="34">
        <v>107.81765127738676</v>
      </c>
      <c r="J15" s="34">
        <v>104.50608700687202</v>
      </c>
      <c r="K15" s="34">
        <v>107.42768275496832</v>
      </c>
      <c r="L15" s="34">
        <v>104.79245159430633</v>
      </c>
      <c r="M15" s="35">
        <v>104.0494944381554</v>
      </c>
      <c r="N15" s="35">
        <v>103.46137755686209</v>
      </c>
      <c r="O15" s="35">
        <v>101.61475422204495</v>
      </c>
      <c r="P15" s="35">
        <v>102.96121011912484</v>
      </c>
      <c r="Q15" s="35">
        <v>107.6215066802972</v>
      </c>
      <c r="R15" s="36" t="s">
        <v>23</v>
      </c>
    </row>
    <row r="16" spans="1:18" s="4" customFormat="1" ht="43.5" customHeight="1">
      <c r="A16" s="31" t="s">
        <v>24</v>
      </c>
      <c r="B16" s="32" t="s">
        <v>25</v>
      </c>
      <c r="C16" s="33">
        <f t="shared" si="0"/>
        <v>1306648.5126551723</v>
      </c>
      <c r="D16" s="33">
        <v>259210.25341215305</v>
      </c>
      <c r="E16" s="33">
        <v>322880.94398387434</v>
      </c>
      <c r="F16" s="33">
        <v>367935.8217626938</v>
      </c>
      <c r="G16" s="33">
        <v>356621.4934964511</v>
      </c>
      <c r="H16" s="34">
        <v>103.15694658158105</v>
      </c>
      <c r="I16" s="34">
        <v>104.87312341815174</v>
      </c>
      <c r="J16" s="34">
        <v>103.76550903682057</v>
      </c>
      <c r="K16" s="34">
        <v>103.23101489644687</v>
      </c>
      <c r="L16" s="34">
        <v>101.29419854596489</v>
      </c>
      <c r="M16" s="35">
        <v>105.29747640604619</v>
      </c>
      <c r="N16" s="35">
        <v>104.5372522989374</v>
      </c>
      <c r="O16" s="35">
        <v>105.15330474159829</v>
      </c>
      <c r="P16" s="35">
        <v>104.07736005426543</v>
      </c>
      <c r="Q16" s="35">
        <v>107.29556663512851</v>
      </c>
      <c r="R16" s="36" t="s">
        <v>26</v>
      </c>
    </row>
    <row r="17" spans="1:18" s="4" customFormat="1" ht="43.5" customHeight="1">
      <c r="A17" s="31" t="s">
        <v>27</v>
      </c>
      <c r="B17" s="32" t="s">
        <v>28</v>
      </c>
      <c r="C17" s="33">
        <f t="shared" si="0"/>
        <v>11001110.915592376</v>
      </c>
      <c r="D17" s="33">
        <v>2657555.113061822</v>
      </c>
      <c r="E17" s="33">
        <v>2475010.1130217775</v>
      </c>
      <c r="F17" s="33">
        <v>3051447.7027199</v>
      </c>
      <c r="G17" s="33">
        <v>2817097.986788878</v>
      </c>
      <c r="H17" s="34">
        <v>103.36985688481278</v>
      </c>
      <c r="I17" s="34">
        <v>104.97973810000218</v>
      </c>
      <c r="J17" s="34">
        <v>104.510947615759</v>
      </c>
      <c r="K17" s="34">
        <v>104.16688634619105</v>
      </c>
      <c r="L17" s="34">
        <v>99.85415259541608</v>
      </c>
      <c r="M17" s="35">
        <v>105.44242853880863</v>
      </c>
      <c r="N17" s="35">
        <v>102.90866680211982</v>
      </c>
      <c r="O17" s="35">
        <v>104.99642960716456</v>
      </c>
      <c r="P17" s="35">
        <v>102.11007677441097</v>
      </c>
      <c r="Q17" s="35">
        <v>112.448981940132</v>
      </c>
      <c r="R17" s="36" t="s">
        <v>29</v>
      </c>
    </row>
    <row r="18" spans="1:18" s="4" customFormat="1" ht="43.5" customHeight="1">
      <c r="A18" s="31" t="s">
        <v>30</v>
      </c>
      <c r="B18" s="32" t="s">
        <v>31</v>
      </c>
      <c r="C18" s="33">
        <f t="shared" si="0"/>
        <v>5174905.226637108</v>
      </c>
      <c r="D18" s="33">
        <v>1174738.8640168104</v>
      </c>
      <c r="E18" s="33">
        <v>1286537.6917255486</v>
      </c>
      <c r="F18" s="33">
        <v>1254151.7798748414</v>
      </c>
      <c r="G18" s="33">
        <v>1459476.8910199082</v>
      </c>
      <c r="H18" s="34">
        <v>104.64963055939714</v>
      </c>
      <c r="I18" s="34">
        <v>107.3827272067814</v>
      </c>
      <c r="J18" s="34">
        <v>105.8478842304918</v>
      </c>
      <c r="K18" s="34">
        <v>104.17403550868897</v>
      </c>
      <c r="L18" s="34">
        <v>101.2186097800821</v>
      </c>
      <c r="M18" s="35">
        <v>111.33177833212524</v>
      </c>
      <c r="N18" s="35">
        <v>104.28855126880411</v>
      </c>
      <c r="O18" s="35">
        <v>105.53163313259446</v>
      </c>
      <c r="P18" s="35">
        <v>103.38343150085323</v>
      </c>
      <c r="Q18" s="35">
        <v>133.9530623110114</v>
      </c>
      <c r="R18" s="36" t="s">
        <v>32</v>
      </c>
    </row>
    <row r="19" spans="1:18" s="4" customFormat="1" ht="51.75" customHeight="1">
      <c r="A19" s="31" t="s">
        <v>33</v>
      </c>
      <c r="B19" s="32" t="s">
        <v>34</v>
      </c>
      <c r="C19" s="33">
        <f t="shared" si="0"/>
        <v>10060005.798611172</v>
      </c>
      <c r="D19" s="33">
        <v>2320430.2912607794</v>
      </c>
      <c r="E19" s="33">
        <v>2424469.920673995</v>
      </c>
      <c r="F19" s="33">
        <v>2649976.9201393845</v>
      </c>
      <c r="G19" s="33">
        <v>2665128.666537013</v>
      </c>
      <c r="H19" s="34">
        <v>105.80693884464874</v>
      </c>
      <c r="I19" s="34">
        <v>103.24010052375358</v>
      </c>
      <c r="J19" s="34">
        <v>108.2500458238808</v>
      </c>
      <c r="K19" s="34">
        <v>107.38568902003121</v>
      </c>
      <c r="L19" s="34">
        <v>104.37287451021868</v>
      </c>
      <c r="M19" s="35">
        <v>107.5992716988736</v>
      </c>
      <c r="N19" s="35">
        <v>104.13614232520693</v>
      </c>
      <c r="O19" s="35">
        <v>109.24003759994125</v>
      </c>
      <c r="P19" s="35">
        <v>103.72642324119725</v>
      </c>
      <c r="Q19" s="35">
        <v>113.55116156646092</v>
      </c>
      <c r="R19" s="36" t="s">
        <v>35</v>
      </c>
    </row>
    <row r="20" spans="1:18" s="4" customFormat="1" ht="39.75" customHeight="1">
      <c r="A20" s="31" t="s">
        <v>36</v>
      </c>
      <c r="B20" s="32" t="s">
        <v>37</v>
      </c>
      <c r="C20" s="33">
        <f t="shared" si="0"/>
        <v>4813351.432744183</v>
      </c>
      <c r="D20" s="33">
        <v>1079591.1980171883</v>
      </c>
      <c r="E20" s="33">
        <v>1217861.2388470932</v>
      </c>
      <c r="F20" s="33">
        <v>1260295.5970877549</v>
      </c>
      <c r="G20" s="33">
        <v>1255603.3987921462</v>
      </c>
      <c r="H20" s="34">
        <v>100.32774801469981</v>
      </c>
      <c r="I20" s="34">
        <v>98.18473072696922</v>
      </c>
      <c r="J20" s="34">
        <v>101.16147391654276</v>
      </c>
      <c r="K20" s="34">
        <v>100.96841115912683</v>
      </c>
      <c r="L20" s="34">
        <v>100.95494052054038</v>
      </c>
      <c r="M20" s="35">
        <v>120.52187846085619</v>
      </c>
      <c r="N20" s="35">
        <v>112.62932832591137</v>
      </c>
      <c r="O20" s="35">
        <v>127.78569659328343</v>
      </c>
      <c r="P20" s="35">
        <v>127.5109224623658</v>
      </c>
      <c r="Q20" s="35">
        <v>114.79377487990823</v>
      </c>
      <c r="R20" s="36" t="s">
        <v>38</v>
      </c>
    </row>
    <row r="21" spans="1:18" s="4" customFormat="1" ht="39.75" customHeight="1">
      <c r="A21" s="31" t="s">
        <v>39</v>
      </c>
      <c r="B21" s="32" t="s">
        <v>40</v>
      </c>
      <c r="C21" s="33">
        <f t="shared" si="0"/>
        <v>6605825.543411616</v>
      </c>
      <c r="D21" s="33">
        <v>1565508.627531354</v>
      </c>
      <c r="E21" s="33">
        <v>1718367.4775018345</v>
      </c>
      <c r="F21" s="33">
        <v>1793710.2808368937</v>
      </c>
      <c r="G21" s="33">
        <v>1528239.1575415335</v>
      </c>
      <c r="H21" s="34">
        <v>96.88224427439278</v>
      </c>
      <c r="I21" s="34">
        <v>97.25577140979034</v>
      </c>
      <c r="J21" s="34">
        <v>97.37333247089344</v>
      </c>
      <c r="K21" s="34">
        <v>97.40463596880599</v>
      </c>
      <c r="L21" s="34">
        <v>95.39889605019593</v>
      </c>
      <c r="M21" s="35">
        <v>112.87803960733305</v>
      </c>
      <c r="N21" s="35">
        <v>104.38205731363199</v>
      </c>
      <c r="O21" s="35">
        <v>129.38222295912698</v>
      </c>
      <c r="P21" s="35">
        <v>108.51888510516791</v>
      </c>
      <c r="Q21" s="35">
        <v>111.43981140787473</v>
      </c>
      <c r="R21" s="36" t="s">
        <v>41</v>
      </c>
    </row>
    <row r="22" spans="1:18" s="4" customFormat="1" ht="39.75" customHeight="1">
      <c r="A22" s="31" t="s">
        <v>42</v>
      </c>
      <c r="B22" s="32" t="s">
        <v>43</v>
      </c>
      <c r="C22" s="33">
        <f t="shared" si="0"/>
        <v>4653211.6924528815</v>
      </c>
      <c r="D22" s="33">
        <v>999154.4171107371</v>
      </c>
      <c r="E22" s="33">
        <v>1143442.43992113</v>
      </c>
      <c r="F22" s="33">
        <v>1358205.6913996711</v>
      </c>
      <c r="G22" s="33">
        <v>1152409.1440213437</v>
      </c>
      <c r="H22" s="34">
        <v>100.63028585740885</v>
      </c>
      <c r="I22" s="34">
        <v>101.2351710783393</v>
      </c>
      <c r="J22" s="34">
        <v>100.39214670476176</v>
      </c>
      <c r="K22" s="34">
        <v>101.10934099653038</v>
      </c>
      <c r="L22" s="34">
        <v>99.73493667867514</v>
      </c>
      <c r="M22" s="35">
        <v>111.39676006202792</v>
      </c>
      <c r="N22" s="35">
        <v>101.34089106788966</v>
      </c>
      <c r="O22" s="35">
        <v>112.70361036301746</v>
      </c>
      <c r="P22" s="35">
        <v>116.01910796621904</v>
      </c>
      <c r="Q22" s="35">
        <v>114.55513963075772</v>
      </c>
      <c r="R22" s="36" t="s">
        <v>44</v>
      </c>
    </row>
    <row r="23" spans="1:18" s="4" customFormat="1" ht="106.5" customHeight="1">
      <c r="A23" s="31" t="s">
        <v>45</v>
      </c>
      <c r="B23" s="32" t="s">
        <v>46</v>
      </c>
      <c r="C23" s="33">
        <f t="shared" si="0"/>
        <v>3364258.2814047444</v>
      </c>
      <c r="D23" s="33">
        <v>849672.8544831768</v>
      </c>
      <c r="E23" s="33">
        <v>843729.671787783</v>
      </c>
      <c r="F23" s="33">
        <v>811620.6131600009</v>
      </c>
      <c r="G23" s="33">
        <v>859235.1419737837</v>
      </c>
      <c r="H23" s="34">
        <v>111.53353991265797</v>
      </c>
      <c r="I23" s="34">
        <v>108.0774196576505</v>
      </c>
      <c r="J23" s="34">
        <v>114.71441362905634</v>
      </c>
      <c r="K23" s="34">
        <v>114.32427659885751</v>
      </c>
      <c r="L23" s="34">
        <v>109.47449394995938</v>
      </c>
      <c r="M23" s="35">
        <v>104.4479918752475</v>
      </c>
      <c r="N23" s="35">
        <v>102.64237397597549</v>
      </c>
      <c r="O23" s="35">
        <v>104.72199167302436</v>
      </c>
      <c r="P23" s="35">
        <v>103.20124988240056</v>
      </c>
      <c r="Q23" s="35">
        <v>107.26229493058351</v>
      </c>
      <c r="R23" s="36" t="s">
        <v>47</v>
      </c>
    </row>
    <row r="24" spans="1:18" s="3" customFormat="1" ht="46.5" customHeight="1">
      <c r="A24" s="26"/>
      <c r="B24" s="27" t="s">
        <v>48</v>
      </c>
      <c r="C24" s="33">
        <f t="shared" si="0"/>
        <v>-2207409.3729655147</v>
      </c>
      <c r="D24" s="28">
        <v>-528450.607715606</v>
      </c>
      <c r="E24" s="28">
        <v>-554427.795728979</v>
      </c>
      <c r="F24" s="28">
        <v>-542038.8332843267</v>
      </c>
      <c r="G24" s="28">
        <v>-582492.136236603</v>
      </c>
      <c r="H24" s="39"/>
      <c r="I24" s="39"/>
      <c r="J24" s="39"/>
      <c r="K24" s="39"/>
      <c r="L24" s="39"/>
      <c r="M24" s="40"/>
      <c r="N24" s="40"/>
      <c r="O24" s="40"/>
      <c r="P24" s="40"/>
      <c r="Q24" s="40"/>
      <c r="R24" s="30" t="s">
        <v>50</v>
      </c>
    </row>
    <row r="25" spans="1:18" s="3" customFormat="1" ht="39.75" customHeight="1">
      <c r="A25" s="26"/>
      <c r="B25" s="41" t="s">
        <v>51</v>
      </c>
      <c r="C25" s="28">
        <f>C8+C13+C24</f>
        <v>94228279.70391643</v>
      </c>
      <c r="D25" s="28">
        <f>D8+D13+D24</f>
        <v>17917499.976656385</v>
      </c>
      <c r="E25" s="28">
        <f>E8+E13+E24</f>
        <v>21985903.262762263</v>
      </c>
      <c r="F25" s="28">
        <f>F8+F13+F24</f>
        <v>29372940.76667478</v>
      </c>
      <c r="G25" s="28">
        <f>G8+G13+G24</f>
        <v>24951935.697822995</v>
      </c>
      <c r="H25" s="42">
        <v>105.21222050975194</v>
      </c>
      <c r="I25" s="42">
        <v>104.38995990886679</v>
      </c>
      <c r="J25" s="42">
        <v>104.9415187246338</v>
      </c>
      <c r="K25" s="42">
        <v>106.24539147326104</v>
      </c>
      <c r="L25" s="42">
        <v>104.85986659907434</v>
      </c>
      <c r="M25" s="43">
        <v>106.97654709777295</v>
      </c>
      <c r="N25" s="43">
        <v>104.22673473942206</v>
      </c>
      <c r="O25" s="43">
        <v>109.53305503279647</v>
      </c>
      <c r="P25" s="43">
        <v>107.36964158057076</v>
      </c>
      <c r="Q25" s="43">
        <v>106.34588025939978</v>
      </c>
      <c r="R25" s="44" t="s">
        <v>52</v>
      </c>
    </row>
    <row r="26" spans="1:18" s="3" customFormat="1" ht="39.75" customHeight="1" thickBot="1">
      <c r="A26" s="45"/>
      <c r="B26" s="46" t="s">
        <v>116</v>
      </c>
      <c r="C26" s="47">
        <f t="shared" si="0"/>
        <v>17529111.98004158</v>
      </c>
      <c r="D26" s="48">
        <v>3581714.5381987914</v>
      </c>
      <c r="E26" s="48">
        <v>4295006.9241738245</v>
      </c>
      <c r="F26" s="48">
        <v>4742036.063412432</v>
      </c>
      <c r="G26" s="48">
        <v>4910354.454256531</v>
      </c>
      <c r="H26" s="49">
        <v>101.54748585064209</v>
      </c>
      <c r="I26" s="49">
        <v>100.69818983177497</v>
      </c>
      <c r="J26" s="49">
        <v>101.10251598011546</v>
      </c>
      <c r="K26" s="49">
        <v>103.41985542140351</v>
      </c>
      <c r="L26" s="49">
        <v>100.6944245739268</v>
      </c>
      <c r="M26" s="50">
        <v>102.80501662652091</v>
      </c>
      <c r="N26" s="50">
        <v>97.8144125225904</v>
      </c>
      <c r="O26" s="50">
        <v>102.94521189779769</v>
      </c>
      <c r="P26" s="50">
        <v>98.97599378865463</v>
      </c>
      <c r="Q26" s="50">
        <v>110.94684941134219</v>
      </c>
      <c r="R26" s="51" t="s">
        <v>118</v>
      </c>
    </row>
    <row r="27" spans="1:18" s="3" customFormat="1" ht="39.75" customHeight="1" thickBot="1">
      <c r="A27" s="52"/>
      <c r="B27" s="53" t="s">
        <v>53</v>
      </c>
      <c r="C27" s="54">
        <f>C25+C26</f>
        <v>111757391.68395801</v>
      </c>
      <c r="D27" s="54">
        <f>D25+D26</f>
        <v>21499214.514855176</v>
      </c>
      <c r="E27" s="54">
        <f>E25+E26</f>
        <v>26280910.186936088</v>
      </c>
      <c r="F27" s="54">
        <f>F25+F26</f>
        <v>34114976.830087215</v>
      </c>
      <c r="G27" s="54">
        <f>G25+G26</f>
        <v>29862290.152079526</v>
      </c>
      <c r="H27" s="55">
        <v>104.60000030122612</v>
      </c>
      <c r="I27" s="55">
        <v>103.72221283188414</v>
      </c>
      <c r="J27" s="55">
        <v>104.26024860603151</v>
      </c>
      <c r="K27" s="55">
        <v>105.81454339248026</v>
      </c>
      <c r="L27" s="55">
        <v>104.17597026957847</v>
      </c>
      <c r="M27" s="56">
        <v>106.30000000000001</v>
      </c>
      <c r="N27" s="56">
        <v>103.10072388316965</v>
      </c>
      <c r="O27" s="56">
        <v>108.3993831518851</v>
      </c>
      <c r="P27" s="56">
        <v>106.11871271089572</v>
      </c>
      <c r="Q27" s="56">
        <v>107.07603745653019</v>
      </c>
      <c r="R27" s="57" t="s">
        <v>54</v>
      </c>
    </row>
    <row r="29" spans="1:19" ht="39" customHeight="1">
      <c r="A29" s="126" t="s">
        <v>89</v>
      </c>
      <c r="B29" s="126"/>
      <c r="R29" s="59" t="s">
        <v>91</v>
      </c>
      <c r="S29" s="6"/>
    </row>
    <row r="30" ht="22.5">
      <c r="A30" s="60"/>
    </row>
  </sheetData>
  <sheetProtection/>
  <mergeCells count="12">
    <mergeCell ref="M6:Q6"/>
    <mergeCell ref="A2:R2"/>
    <mergeCell ref="A3:R3"/>
    <mergeCell ref="A5:B7"/>
    <mergeCell ref="M5:Q5"/>
    <mergeCell ref="A4:R4"/>
    <mergeCell ref="C6:C7"/>
    <mergeCell ref="C5:G5"/>
    <mergeCell ref="D6:G6"/>
    <mergeCell ref="H5:L5"/>
    <mergeCell ref="A29:B29"/>
    <mergeCell ref="H6:L6"/>
  </mergeCells>
  <printOptions horizontalCentered="1" verticalCentered="1"/>
  <pageMargins left="0" right="0" top="0" bottom="0" header="0" footer="0"/>
  <pageSetup blackAndWhite="1"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31"/>
  <sheetViews>
    <sheetView zoomScale="65" zoomScaleNormal="65" zoomScalePageLayoutView="0" workbookViewId="0" topLeftCell="A1">
      <pane xSplit="2" ySplit="8" topLeftCell="C9" activePane="bottomRight" state="frozen"/>
      <selection pane="topLeft" activeCell="T16" sqref="T16"/>
      <selection pane="topRight" activeCell="T16" sqref="T16"/>
      <selection pane="bottomLeft" activeCell="T16" sqref="T16"/>
      <selection pane="bottomRight" activeCell="A5" sqref="A5:B5"/>
    </sheetView>
  </sheetViews>
  <sheetFormatPr defaultColWidth="11.421875" defaultRowHeight="12.75"/>
  <cols>
    <col min="1" max="1" width="10.8515625" style="62" bestFit="1" customWidth="1"/>
    <col min="2" max="2" width="75.8515625" style="63" customWidth="1"/>
    <col min="3" max="3" width="18.8515625" style="63" bestFit="1" customWidth="1"/>
    <col min="4" max="7" width="17.00390625" style="63" bestFit="1" customWidth="1"/>
    <col min="8" max="8" width="18.8515625" style="63" bestFit="1" customWidth="1"/>
    <col min="9" max="9" width="17.00390625" style="63" bestFit="1" customWidth="1"/>
    <col min="10" max="10" width="17.00390625" style="63" customWidth="1"/>
    <col min="11" max="12" width="17.00390625" style="63" bestFit="1" customWidth="1"/>
    <col min="13" max="13" width="75.8515625" style="63" customWidth="1"/>
    <col min="14" max="14" width="11.421875" style="63" customWidth="1"/>
    <col min="15" max="16384" width="11.421875" style="7" customWidth="1"/>
  </cols>
  <sheetData>
    <row r="1" ht="22.5">
      <c r="M1" s="64" t="s">
        <v>0</v>
      </c>
    </row>
    <row r="2" spans="1:14" s="8" customFormat="1" ht="30" customHeight="1">
      <c r="A2" s="137" t="s">
        <v>93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65"/>
    </row>
    <row r="3" spans="1:14" s="8" customFormat="1" ht="30" customHeight="1">
      <c r="A3" s="137" t="s">
        <v>94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65"/>
    </row>
    <row r="4" spans="1:14" s="8" customFormat="1" ht="21.75" customHeight="1">
      <c r="A4" s="137" t="s">
        <v>56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65"/>
    </row>
    <row r="5" spans="1:18" s="10" customFormat="1" ht="30" customHeight="1" thickBot="1">
      <c r="A5" s="138" t="s">
        <v>95</v>
      </c>
      <c r="B5" s="138"/>
      <c r="C5" s="66"/>
      <c r="D5" s="66"/>
      <c r="E5" s="66"/>
      <c r="F5" s="66"/>
      <c r="G5" s="67"/>
      <c r="H5" s="67"/>
      <c r="I5" s="67"/>
      <c r="J5" s="67"/>
      <c r="K5" s="67"/>
      <c r="L5" s="67"/>
      <c r="M5" s="68" t="s">
        <v>96</v>
      </c>
      <c r="N5" s="69"/>
      <c r="O5" s="9"/>
      <c r="P5" s="9"/>
      <c r="Q5" s="9"/>
      <c r="R5" s="9"/>
    </row>
    <row r="6" spans="1:14" s="11" customFormat="1" ht="48.75" customHeight="1">
      <c r="A6" s="139"/>
      <c r="B6" s="140"/>
      <c r="C6" s="143" t="s">
        <v>97</v>
      </c>
      <c r="D6" s="143"/>
      <c r="E6" s="143"/>
      <c r="F6" s="143"/>
      <c r="G6" s="143"/>
      <c r="H6" s="70" t="s">
        <v>98</v>
      </c>
      <c r="I6" s="70"/>
      <c r="J6" s="70"/>
      <c r="K6" s="70"/>
      <c r="L6" s="70"/>
      <c r="M6" s="144"/>
      <c r="N6" s="71"/>
    </row>
    <row r="7" spans="1:14" s="11" customFormat="1" ht="42" customHeight="1">
      <c r="A7" s="141"/>
      <c r="B7" s="142"/>
      <c r="C7" s="127">
        <v>2014</v>
      </c>
      <c r="D7" s="146" t="s">
        <v>99</v>
      </c>
      <c r="E7" s="147"/>
      <c r="F7" s="147"/>
      <c r="G7" s="148"/>
      <c r="H7" s="127">
        <v>2014</v>
      </c>
      <c r="I7" s="149" t="s">
        <v>99</v>
      </c>
      <c r="J7" s="150"/>
      <c r="K7" s="150"/>
      <c r="L7" s="150"/>
      <c r="M7" s="145"/>
      <c r="N7" s="71"/>
    </row>
    <row r="8" spans="1:13" ht="24" customHeight="1">
      <c r="A8" s="141"/>
      <c r="B8" s="142"/>
      <c r="C8" s="127"/>
      <c r="D8" s="22" t="s">
        <v>27</v>
      </c>
      <c r="E8" s="22" t="s">
        <v>57</v>
      </c>
      <c r="F8" s="22" t="s">
        <v>58</v>
      </c>
      <c r="G8" s="22" t="s">
        <v>59</v>
      </c>
      <c r="H8" s="127"/>
      <c r="I8" s="22" t="s">
        <v>27</v>
      </c>
      <c r="J8" s="22" t="s">
        <v>57</v>
      </c>
      <c r="K8" s="22" t="s">
        <v>58</v>
      </c>
      <c r="L8" s="22" t="s">
        <v>59</v>
      </c>
      <c r="M8" s="145"/>
    </row>
    <row r="9" spans="1:14" s="8" customFormat="1" ht="48" customHeight="1">
      <c r="A9" s="72"/>
      <c r="B9" s="73" t="s">
        <v>2</v>
      </c>
      <c r="C9" s="74">
        <v>88168361.5118336</v>
      </c>
      <c r="D9" s="74">
        <v>14472526.417731749</v>
      </c>
      <c r="E9" s="74">
        <v>18931178.430351377</v>
      </c>
      <c r="F9" s="74">
        <v>31265919.69806563</v>
      </c>
      <c r="G9" s="74">
        <v>23498736.965684835</v>
      </c>
      <c r="H9" s="74">
        <v>57809714.232506886</v>
      </c>
      <c r="I9" s="74">
        <v>10122331.095992226</v>
      </c>
      <c r="J9" s="74">
        <v>12618111.098609854</v>
      </c>
      <c r="K9" s="74">
        <v>19915141.747670144</v>
      </c>
      <c r="L9" s="74">
        <v>15154130.290234672</v>
      </c>
      <c r="M9" s="75" t="s">
        <v>3</v>
      </c>
      <c r="N9" s="65"/>
    </row>
    <row r="10" spans="1:14" s="11" customFormat="1" ht="51.75" customHeight="1">
      <c r="A10" s="76" t="s">
        <v>4</v>
      </c>
      <c r="B10" s="77" t="s">
        <v>5</v>
      </c>
      <c r="C10" s="78">
        <v>27793257.0727403</v>
      </c>
      <c r="D10" s="78">
        <v>1780036.334094426</v>
      </c>
      <c r="E10" s="78">
        <v>4041766.164814573</v>
      </c>
      <c r="F10" s="78">
        <v>13814542.51039649</v>
      </c>
      <c r="G10" s="78">
        <v>8156912.063434814</v>
      </c>
      <c r="H10" s="78">
        <v>13681409.576476056</v>
      </c>
      <c r="I10" s="78">
        <v>802868.6049768667</v>
      </c>
      <c r="J10" s="78">
        <v>1687782.8384532514</v>
      </c>
      <c r="K10" s="78">
        <v>6883420.484289159</v>
      </c>
      <c r="L10" s="78">
        <v>4307337.64875678</v>
      </c>
      <c r="M10" s="79" t="s">
        <v>6</v>
      </c>
      <c r="N10" s="71"/>
    </row>
    <row r="11" spans="1:14" s="11" customFormat="1" ht="48" customHeight="1">
      <c r="A11" s="76" t="s">
        <v>7</v>
      </c>
      <c r="B11" s="77" t="s">
        <v>8</v>
      </c>
      <c r="C11" s="78">
        <v>1024338.6811169904</v>
      </c>
      <c r="D11" s="78">
        <v>136308.16621448795</v>
      </c>
      <c r="E11" s="78">
        <v>299757.89977729873</v>
      </c>
      <c r="F11" s="78">
        <v>379358.6311830608</v>
      </c>
      <c r="G11" s="78">
        <v>208913.9839421429</v>
      </c>
      <c r="H11" s="78">
        <v>534914.6451614392</v>
      </c>
      <c r="I11" s="78">
        <v>68857.06657374177</v>
      </c>
      <c r="J11" s="78">
        <v>151164.0418235721</v>
      </c>
      <c r="K11" s="78">
        <v>200442.09949020378</v>
      </c>
      <c r="L11" s="78">
        <v>114451.43727392155</v>
      </c>
      <c r="M11" s="79" t="s">
        <v>9</v>
      </c>
      <c r="N11" s="71"/>
    </row>
    <row r="12" spans="1:14" s="11" customFormat="1" ht="48" customHeight="1">
      <c r="A12" s="76" t="s">
        <v>10</v>
      </c>
      <c r="B12" s="77" t="s">
        <v>11</v>
      </c>
      <c r="C12" s="78">
        <v>52632192.27147027</v>
      </c>
      <c r="D12" s="78">
        <v>10213244.222570226</v>
      </c>
      <c r="E12" s="78">
        <v>13484130.862185426</v>
      </c>
      <c r="F12" s="78">
        <v>16062444.558352299</v>
      </c>
      <c r="G12" s="78">
        <v>12872372.62836232</v>
      </c>
      <c r="H12" s="78">
        <v>39074168.53054568</v>
      </c>
      <c r="I12" s="78">
        <v>7670084.156385286</v>
      </c>
      <c r="J12" s="78">
        <v>10055641.816742402</v>
      </c>
      <c r="K12" s="78">
        <v>12161902.426332273</v>
      </c>
      <c r="L12" s="78">
        <v>9186540.131085724</v>
      </c>
      <c r="M12" s="79" t="s">
        <v>12</v>
      </c>
      <c r="N12" s="71"/>
    </row>
    <row r="13" spans="1:14" s="11" customFormat="1" ht="57.75" customHeight="1">
      <c r="A13" s="76" t="s">
        <v>13</v>
      </c>
      <c r="B13" s="77" t="s">
        <v>14</v>
      </c>
      <c r="C13" s="78">
        <v>6718573.486506026</v>
      </c>
      <c r="D13" s="78">
        <v>2342937.6948526097</v>
      </c>
      <c r="E13" s="78">
        <v>1105523.5035740796</v>
      </c>
      <c r="F13" s="78">
        <v>1009573.9981337809</v>
      </c>
      <c r="G13" s="78">
        <v>2260538.2899455563</v>
      </c>
      <c r="H13" s="78">
        <v>4519221.480323711</v>
      </c>
      <c r="I13" s="78">
        <v>1580521.2680563312</v>
      </c>
      <c r="J13" s="78">
        <v>723522.4015906276</v>
      </c>
      <c r="K13" s="78">
        <v>669376.7375585053</v>
      </c>
      <c r="L13" s="78">
        <v>1545801.0731182466</v>
      </c>
      <c r="M13" s="79" t="s">
        <v>15</v>
      </c>
      <c r="N13" s="71"/>
    </row>
    <row r="14" spans="1:14" s="8" customFormat="1" ht="48" customHeight="1">
      <c r="A14" s="72"/>
      <c r="B14" s="73" t="s">
        <v>16</v>
      </c>
      <c r="C14" s="74">
        <v>134120963.2822388</v>
      </c>
      <c r="D14" s="74">
        <v>26955394.105659027</v>
      </c>
      <c r="E14" s="74">
        <v>33536027.442048557</v>
      </c>
      <c r="F14" s="74">
        <v>39042156.26981527</v>
      </c>
      <c r="G14" s="74">
        <v>34587385.46471594</v>
      </c>
      <c r="H14" s="74">
        <v>68043921.48468353</v>
      </c>
      <c r="I14" s="74">
        <v>12859638.843026554</v>
      </c>
      <c r="J14" s="74">
        <v>17308763.71529883</v>
      </c>
      <c r="K14" s="74">
        <v>20477954.62025165</v>
      </c>
      <c r="L14" s="74">
        <v>17397564.306106497</v>
      </c>
      <c r="M14" s="75" t="s">
        <v>17</v>
      </c>
      <c r="N14" s="65"/>
    </row>
    <row r="15" spans="1:14" s="11" customFormat="1" ht="48" customHeight="1">
      <c r="A15" s="76" t="s">
        <v>18</v>
      </c>
      <c r="B15" s="77" t="s">
        <v>19</v>
      </c>
      <c r="C15" s="78">
        <v>19087508.850763477</v>
      </c>
      <c r="D15" s="78">
        <v>2787656.4039496854</v>
      </c>
      <c r="E15" s="78">
        <v>6557229.989722755</v>
      </c>
      <c r="F15" s="78">
        <v>6317125.538674432</v>
      </c>
      <c r="G15" s="78">
        <v>3425496.9184166053</v>
      </c>
      <c r="H15" s="78">
        <v>15122727.558473125</v>
      </c>
      <c r="I15" s="78">
        <v>2189732.712962442</v>
      </c>
      <c r="J15" s="78">
        <v>5153842.331671624</v>
      </c>
      <c r="K15" s="78">
        <v>5046012.681351559</v>
      </c>
      <c r="L15" s="78">
        <v>2733139.8324874984</v>
      </c>
      <c r="M15" s="79" t="s">
        <v>20</v>
      </c>
      <c r="N15" s="71"/>
    </row>
    <row r="16" spans="1:14" s="12" customFormat="1" ht="81" customHeight="1">
      <c r="A16" s="76" t="s">
        <v>21</v>
      </c>
      <c r="B16" s="77" t="s">
        <v>22</v>
      </c>
      <c r="C16" s="78">
        <v>28102900.624681335</v>
      </c>
      <c r="D16" s="78">
        <v>4532402.6548478305</v>
      </c>
      <c r="E16" s="78">
        <v>6244426.300921109</v>
      </c>
      <c r="F16" s="78">
        <v>9185176.888412906</v>
      </c>
      <c r="G16" s="78">
        <v>8140894.780499491</v>
      </c>
      <c r="H16" s="78">
        <v>12969957.522925671</v>
      </c>
      <c r="I16" s="78">
        <v>1940432.7020966208</v>
      </c>
      <c r="J16" s="78">
        <v>2852849.729685551</v>
      </c>
      <c r="K16" s="78">
        <v>4439432.5031532915</v>
      </c>
      <c r="L16" s="78">
        <v>3737242.587990207</v>
      </c>
      <c r="M16" s="79" t="s">
        <v>23</v>
      </c>
      <c r="N16" s="80"/>
    </row>
    <row r="17" spans="1:14" s="11" customFormat="1" ht="54.75" customHeight="1">
      <c r="A17" s="76" t="s">
        <v>24</v>
      </c>
      <c r="B17" s="77" t="s">
        <v>25</v>
      </c>
      <c r="C17" s="78">
        <v>3030817.4312536763</v>
      </c>
      <c r="D17" s="78">
        <v>583189.9188976852</v>
      </c>
      <c r="E17" s="78">
        <v>739803.6760078138</v>
      </c>
      <c r="F17" s="78">
        <v>867125.0844056195</v>
      </c>
      <c r="G17" s="78">
        <v>840698.7519425575</v>
      </c>
      <c r="H17" s="78">
        <v>1724168.9185985038</v>
      </c>
      <c r="I17" s="78">
        <v>323979.6654855322</v>
      </c>
      <c r="J17" s="78">
        <v>416922.73202393943</v>
      </c>
      <c r="K17" s="78">
        <v>499189.2626429257</v>
      </c>
      <c r="L17" s="78">
        <v>484077.2584461064</v>
      </c>
      <c r="M17" s="79" t="s">
        <v>26</v>
      </c>
      <c r="N17" s="71"/>
    </row>
    <row r="18" spans="1:14" s="11" customFormat="1" ht="54.75" customHeight="1">
      <c r="A18" s="76" t="s">
        <v>27</v>
      </c>
      <c r="B18" s="77" t="s">
        <v>28</v>
      </c>
      <c r="C18" s="78">
        <v>27127672.490347788</v>
      </c>
      <c r="D18" s="78">
        <v>6280176.045339625</v>
      </c>
      <c r="E18" s="78">
        <v>6143407.665610197</v>
      </c>
      <c r="F18" s="78">
        <v>7669021.976975464</v>
      </c>
      <c r="G18" s="78">
        <v>7035066.802422501</v>
      </c>
      <c r="H18" s="78">
        <v>16126561.57475541</v>
      </c>
      <c r="I18" s="78">
        <v>3622620.9322778033</v>
      </c>
      <c r="J18" s="78">
        <v>3668397.5525884195</v>
      </c>
      <c r="K18" s="78">
        <v>4617574.274255564</v>
      </c>
      <c r="L18" s="78">
        <v>4217968.815633623</v>
      </c>
      <c r="M18" s="79" t="s">
        <v>29</v>
      </c>
      <c r="N18" s="71"/>
    </row>
    <row r="19" spans="1:14" s="11" customFormat="1" ht="54.75" customHeight="1">
      <c r="A19" s="76" t="s">
        <v>30</v>
      </c>
      <c r="B19" s="77" t="s">
        <v>31</v>
      </c>
      <c r="C19" s="78">
        <v>6981989.342923928</v>
      </c>
      <c r="D19" s="78">
        <v>1483208.2568852871</v>
      </c>
      <c r="E19" s="78">
        <v>1752271.5775010698</v>
      </c>
      <c r="F19" s="78">
        <v>1759065.194476098</v>
      </c>
      <c r="G19" s="78">
        <v>1987444.3140614731</v>
      </c>
      <c r="H19" s="78">
        <v>1807084.1162868193</v>
      </c>
      <c r="I19" s="78">
        <v>308469.3928684767</v>
      </c>
      <c r="J19" s="78">
        <v>465733.88577552116</v>
      </c>
      <c r="K19" s="78">
        <v>504913.4146012566</v>
      </c>
      <c r="L19" s="78">
        <v>527967.4230415649</v>
      </c>
      <c r="M19" s="79" t="s">
        <v>32</v>
      </c>
      <c r="N19" s="71"/>
    </row>
    <row r="20" spans="1:14" s="11" customFormat="1" ht="54.75" customHeight="1">
      <c r="A20" s="76" t="s">
        <v>33</v>
      </c>
      <c r="B20" s="77" t="s">
        <v>34</v>
      </c>
      <c r="C20" s="78">
        <v>19129436.44777678</v>
      </c>
      <c r="D20" s="78">
        <v>4182419.956033658</v>
      </c>
      <c r="E20" s="78">
        <v>4553796.561044989</v>
      </c>
      <c r="F20" s="78">
        <v>5207660.35442192</v>
      </c>
      <c r="G20" s="78">
        <v>5185559.576276211</v>
      </c>
      <c r="H20" s="78">
        <v>9069430.649165606</v>
      </c>
      <c r="I20" s="78">
        <v>1861989.6647728784</v>
      </c>
      <c r="J20" s="78">
        <v>2129326.6403709943</v>
      </c>
      <c r="K20" s="78">
        <v>2557683.4342825357</v>
      </c>
      <c r="L20" s="78">
        <v>2520430.909739198</v>
      </c>
      <c r="M20" s="79" t="s">
        <v>35</v>
      </c>
      <c r="N20" s="71"/>
    </row>
    <row r="21" spans="1:14" s="11" customFormat="1" ht="45" customHeight="1">
      <c r="A21" s="76" t="s">
        <v>36</v>
      </c>
      <c r="B21" s="77" t="s">
        <v>37</v>
      </c>
      <c r="C21" s="78">
        <v>7173370.267599879</v>
      </c>
      <c r="D21" s="78">
        <v>1572485.4420582342</v>
      </c>
      <c r="E21" s="78">
        <v>1766423.1946486724</v>
      </c>
      <c r="F21" s="78">
        <v>1834365.0869775428</v>
      </c>
      <c r="G21" s="78">
        <v>2000096.5439154303</v>
      </c>
      <c r="H21" s="78">
        <v>2360018.834855697</v>
      </c>
      <c r="I21" s="78">
        <v>492894.2440410459</v>
      </c>
      <c r="J21" s="78">
        <v>548561.9558015792</v>
      </c>
      <c r="K21" s="78">
        <v>574069.489889788</v>
      </c>
      <c r="L21" s="78">
        <v>744493.1451232841</v>
      </c>
      <c r="M21" s="79" t="s">
        <v>38</v>
      </c>
      <c r="N21" s="71"/>
    </row>
    <row r="22" spans="1:14" s="11" customFormat="1" ht="45" customHeight="1">
      <c r="A22" s="76" t="s">
        <v>39</v>
      </c>
      <c r="B22" s="77" t="s">
        <v>40</v>
      </c>
      <c r="C22" s="78">
        <v>9412864.989822533</v>
      </c>
      <c r="D22" s="78">
        <v>2242917.4261052557</v>
      </c>
      <c r="E22" s="78">
        <v>2349572.9733221713</v>
      </c>
      <c r="F22" s="78">
        <v>2506569.829865242</v>
      </c>
      <c r="G22" s="78">
        <v>2313804.7605298655</v>
      </c>
      <c r="H22" s="78">
        <v>2807039.4464109186</v>
      </c>
      <c r="I22" s="78">
        <v>677408.7985739016</v>
      </c>
      <c r="J22" s="78">
        <v>631205.4958203367</v>
      </c>
      <c r="K22" s="78">
        <v>712859.5490283482</v>
      </c>
      <c r="L22" s="78">
        <v>785565.602988332</v>
      </c>
      <c r="M22" s="79" t="s">
        <v>41</v>
      </c>
      <c r="N22" s="71"/>
    </row>
    <row r="23" spans="1:14" s="11" customFormat="1" ht="45" customHeight="1">
      <c r="A23" s="76" t="s">
        <v>42</v>
      </c>
      <c r="B23" s="77" t="s">
        <v>43</v>
      </c>
      <c r="C23" s="78">
        <v>7504792.169535705</v>
      </c>
      <c r="D23" s="78">
        <v>1645844.501900622</v>
      </c>
      <c r="E23" s="78">
        <v>1807883.0370283711</v>
      </c>
      <c r="F23" s="78">
        <v>2100333.468926839</v>
      </c>
      <c r="G23" s="78">
        <v>1950731.161679872</v>
      </c>
      <c r="H23" s="78">
        <v>2851580.4770828225</v>
      </c>
      <c r="I23" s="78">
        <v>646690.0847898849</v>
      </c>
      <c r="J23" s="78">
        <v>664440.5971072412</v>
      </c>
      <c r="K23" s="78">
        <v>742127.7775271679</v>
      </c>
      <c r="L23" s="78">
        <v>798322.0176585284</v>
      </c>
      <c r="M23" s="79" t="s">
        <v>44</v>
      </c>
      <c r="N23" s="71"/>
    </row>
    <row r="24" spans="1:14" s="11" customFormat="1" ht="105" customHeight="1">
      <c r="A24" s="76" t="s">
        <v>45</v>
      </c>
      <c r="B24" s="77" t="s">
        <v>46</v>
      </c>
      <c r="C24" s="78">
        <v>6569610.6675336985</v>
      </c>
      <c r="D24" s="78">
        <v>1645093.4996411444</v>
      </c>
      <c r="E24" s="78">
        <v>1621212.4662414044</v>
      </c>
      <c r="F24" s="78">
        <v>1595712.8466792107</v>
      </c>
      <c r="G24" s="78">
        <v>1707591.8549719385</v>
      </c>
      <c r="H24" s="78">
        <v>3205352.3861289537</v>
      </c>
      <c r="I24" s="78">
        <v>795420.6451579676</v>
      </c>
      <c r="J24" s="78">
        <v>777482.7944536214</v>
      </c>
      <c r="K24" s="78">
        <v>784092.2335192099</v>
      </c>
      <c r="L24" s="78">
        <v>848356.7129981548</v>
      </c>
      <c r="M24" s="79" t="s">
        <v>47</v>
      </c>
      <c r="N24" s="71"/>
    </row>
    <row r="25" spans="1:14" s="8" customFormat="1" ht="54.75" customHeight="1" thickBot="1">
      <c r="A25" s="114"/>
      <c r="B25" s="115" t="s">
        <v>48</v>
      </c>
      <c r="C25" s="116"/>
      <c r="D25" s="116"/>
      <c r="E25" s="116"/>
      <c r="F25" s="116"/>
      <c r="G25" s="116"/>
      <c r="H25" s="116">
        <v>2207409.3729655147</v>
      </c>
      <c r="I25" s="117">
        <v>528450.607715606</v>
      </c>
      <c r="J25" s="117">
        <v>554427.795728979</v>
      </c>
      <c r="K25" s="117">
        <v>542038.8332843267</v>
      </c>
      <c r="L25" s="117">
        <v>582492.136236603</v>
      </c>
      <c r="M25" s="118" t="s">
        <v>50</v>
      </c>
      <c r="N25" s="65"/>
    </row>
    <row r="26" spans="1:14" s="8" customFormat="1" ht="31.5" customHeight="1" thickBot="1">
      <c r="A26" s="119"/>
      <c r="B26" s="120" t="s">
        <v>62</v>
      </c>
      <c r="C26" s="111">
        <v>222289324.7940724</v>
      </c>
      <c r="D26" s="111">
        <v>41427920.52339078</v>
      </c>
      <c r="E26" s="111">
        <v>52467205.87239993</v>
      </c>
      <c r="F26" s="111">
        <v>70308075.9678809</v>
      </c>
      <c r="G26" s="111">
        <v>58086122.430400774</v>
      </c>
      <c r="H26" s="111">
        <v>128061045.09015593</v>
      </c>
      <c r="I26" s="111">
        <v>23510420.546734385</v>
      </c>
      <c r="J26" s="111">
        <v>30481302.609637663</v>
      </c>
      <c r="K26" s="111">
        <v>40935135.201206125</v>
      </c>
      <c r="L26" s="111">
        <v>33134186.732577775</v>
      </c>
      <c r="M26" s="121" t="s">
        <v>61</v>
      </c>
      <c r="N26" s="65"/>
    </row>
    <row r="27" spans="7:12" ht="22.5">
      <c r="G27" s="81"/>
      <c r="H27" s="81"/>
      <c r="I27" s="81"/>
      <c r="J27" s="81"/>
      <c r="K27" s="81"/>
      <c r="L27" s="81"/>
    </row>
    <row r="28" spans="4:12" ht="22.5">
      <c r="D28" s="81"/>
      <c r="E28" s="81"/>
      <c r="F28" s="81"/>
      <c r="G28" s="81"/>
      <c r="H28" s="81"/>
      <c r="I28" s="81"/>
      <c r="J28" s="81"/>
      <c r="K28" s="81"/>
      <c r="L28" s="81"/>
    </row>
    <row r="29" spans="3:8" ht="22.5">
      <c r="C29" s="81"/>
      <c r="H29" s="81"/>
    </row>
    <row r="31" ht="22.5">
      <c r="H31" s="81"/>
    </row>
  </sheetData>
  <sheetProtection/>
  <mergeCells count="11">
    <mergeCell ref="A6:B8"/>
    <mergeCell ref="C6:G6"/>
    <mergeCell ref="M6:M8"/>
    <mergeCell ref="C7:C8"/>
    <mergeCell ref="D7:G7"/>
    <mergeCell ref="H7:H8"/>
    <mergeCell ref="I7:L7"/>
    <mergeCell ref="A4:M4"/>
    <mergeCell ref="A2:M2"/>
    <mergeCell ref="A3:M3"/>
    <mergeCell ref="A5:B5"/>
  </mergeCells>
  <printOptions horizontalCentered="1" verticalCentered="1"/>
  <pageMargins left="0" right="0" top="0.5" bottom="0.5" header="0" footer="0"/>
  <pageSetup blackAndWhite="1"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V70"/>
  <sheetViews>
    <sheetView zoomScale="50" zoomScaleNormal="50" zoomScalePageLayoutView="0" workbookViewId="0" topLeftCell="A1">
      <pane xSplit="1" ySplit="7" topLeftCell="B8" activePane="bottomRight" state="frozen"/>
      <selection pane="topLeft" activeCell="T16" sqref="T16"/>
      <selection pane="topRight" activeCell="T16" sqref="T16"/>
      <selection pane="bottomLeft" activeCell="T16" sqref="T16"/>
      <selection pane="bottomRight" activeCell="Q5" sqref="Q5:Q7"/>
    </sheetView>
  </sheetViews>
  <sheetFormatPr defaultColWidth="11.421875" defaultRowHeight="12.75"/>
  <cols>
    <col min="1" max="1" width="66.57421875" style="63" customWidth="1"/>
    <col min="2" max="2" width="19.28125" style="63" bestFit="1" customWidth="1"/>
    <col min="3" max="4" width="17.421875" style="63" bestFit="1" customWidth="1"/>
    <col min="5" max="6" width="18.7109375" style="63" bestFit="1" customWidth="1"/>
    <col min="7" max="16" width="11.140625" style="63" customWidth="1"/>
    <col min="17" max="17" width="65.7109375" style="63" customWidth="1"/>
    <col min="18" max="16384" width="11.421875" style="7" customWidth="1"/>
  </cols>
  <sheetData>
    <row r="1" ht="22.5">
      <c r="Q1" s="64" t="s">
        <v>100</v>
      </c>
    </row>
    <row r="2" spans="1:17" s="13" customFormat="1" ht="25.5">
      <c r="A2" s="137" t="s">
        <v>101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s="13" customFormat="1" ht="25.5">
      <c r="A3" s="137" t="s">
        <v>102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13" customFormat="1" ht="26.25" thickBot="1">
      <c r="A4" s="151" t="s">
        <v>56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1:17" ht="46.5" customHeight="1">
      <c r="A5" s="153"/>
      <c r="B5" s="157" t="s">
        <v>1</v>
      </c>
      <c r="C5" s="158"/>
      <c r="D5" s="158"/>
      <c r="E5" s="158"/>
      <c r="F5" s="159"/>
      <c r="G5" s="152" t="s">
        <v>103</v>
      </c>
      <c r="H5" s="152"/>
      <c r="I5" s="152"/>
      <c r="J5" s="152"/>
      <c r="K5" s="152"/>
      <c r="L5" s="152" t="s">
        <v>104</v>
      </c>
      <c r="M5" s="152"/>
      <c r="N5" s="152"/>
      <c r="O5" s="152"/>
      <c r="P5" s="152"/>
      <c r="Q5" s="155"/>
    </row>
    <row r="6" spans="1:17" ht="91.5" customHeight="1">
      <c r="A6" s="154"/>
      <c r="B6" s="127">
        <v>2014</v>
      </c>
      <c r="C6" s="146" t="s">
        <v>99</v>
      </c>
      <c r="D6" s="147"/>
      <c r="E6" s="147"/>
      <c r="F6" s="148"/>
      <c r="G6" s="149" t="s">
        <v>105</v>
      </c>
      <c r="H6" s="149"/>
      <c r="I6" s="149"/>
      <c r="J6" s="149"/>
      <c r="K6" s="149"/>
      <c r="L6" s="149" t="s">
        <v>105</v>
      </c>
      <c r="M6" s="149"/>
      <c r="N6" s="149"/>
      <c r="O6" s="149"/>
      <c r="P6" s="149"/>
      <c r="Q6" s="156"/>
    </row>
    <row r="7" spans="1:17" ht="22.5">
      <c r="A7" s="154"/>
      <c r="B7" s="127"/>
      <c r="C7" s="22" t="s">
        <v>27</v>
      </c>
      <c r="D7" s="22" t="s">
        <v>57</v>
      </c>
      <c r="E7" s="22" t="s">
        <v>58</v>
      </c>
      <c r="F7" s="22" t="s">
        <v>59</v>
      </c>
      <c r="G7" s="22">
        <v>2014</v>
      </c>
      <c r="H7" s="22" t="s">
        <v>27</v>
      </c>
      <c r="I7" s="22" t="s">
        <v>57</v>
      </c>
      <c r="J7" s="22" t="s">
        <v>58</v>
      </c>
      <c r="K7" s="22" t="s">
        <v>59</v>
      </c>
      <c r="L7" s="22">
        <v>2014</v>
      </c>
      <c r="M7" s="22" t="s">
        <v>27</v>
      </c>
      <c r="N7" s="22" t="s">
        <v>57</v>
      </c>
      <c r="O7" s="22" t="s">
        <v>58</v>
      </c>
      <c r="P7" s="22" t="s">
        <v>59</v>
      </c>
      <c r="Q7" s="156"/>
    </row>
    <row r="8" spans="1:22" s="8" customFormat="1" ht="38.25" customHeight="1">
      <c r="A8" s="82" t="s">
        <v>63</v>
      </c>
      <c r="B8" s="83">
        <v>123357507.97710168</v>
      </c>
      <c r="C8" s="83">
        <v>24926124.20301382</v>
      </c>
      <c r="D8" s="83">
        <v>29542507.693246264</v>
      </c>
      <c r="E8" s="83">
        <v>35387052.07996866</v>
      </c>
      <c r="F8" s="83">
        <v>33501824.00087294</v>
      </c>
      <c r="G8" s="84">
        <v>102.39062883882242</v>
      </c>
      <c r="H8" s="84">
        <v>100.51172094050162</v>
      </c>
      <c r="I8" s="84">
        <v>101.41393548132756</v>
      </c>
      <c r="J8" s="84">
        <v>103.264366437252</v>
      </c>
      <c r="K8" s="84">
        <v>103.8717866471851</v>
      </c>
      <c r="L8" s="84">
        <v>106.45787265998115</v>
      </c>
      <c r="M8" s="84">
        <v>102.79102378732652</v>
      </c>
      <c r="N8" s="84">
        <v>107.04456512321792</v>
      </c>
      <c r="O8" s="84">
        <v>105.8233952746827</v>
      </c>
      <c r="P8" s="84">
        <v>109.52921896084045</v>
      </c>
      <c r="Q8" s="85" t="s">
        <v>77</v>
      </c>
      <c r="R8" s="14"/>
      <c r="S8" s="14"/>
      <c r="T8" s="14"/>
      <c r="U8" s="14"/>
      <c r="V8" s="14"/>
    </row>
    <row r="9" spans="1:22" s="11" customFormat="1" ht="38.25" customHeight="1">
      <c r="A9" s="86" t="s">
        <v>64</v>
      </c>
      <c r="B9" s="87">
        <v>100699391.1443827</v>
      </c>
      <c r="C9" s="87">
        <v>20036690.867134392</v>
      </c>
      <c r="D9" s="87">
        <v>23713404.167279724</v>
      </c>
      <c r="E9" s="87">
        <v>30174348.247659847</v>
      </c>
      <c r="F9" s="87">
        <v>26774947.862308744</v>
      </c>
      <c r="G9" s="88">
        <v>102.86527320882684</v>
      </c>
      <c r="H9" s="88">
        <v>100.66400031574581</v>
      </c>
      <c r="I9" s="88">
        <v>101.91336377985607</v>
      </c>
      <c r="J9" s="88">
        <v>103.78074219609425</v>
      </c>
      <c r="K9" s="88">
        <v>104.43853637601323</v>
      </c>
      <c r="L9" s="88">
        <v>105.3643546079524</v>
      </c>
      <c r="M9" s="88">
        <v>103.87865268859314</v>
      </c>
      <c r="N9" s="88">
        <v>105.45699233953127</v>
      </c>
      <c r="O9" s="88">
        <v>105.48119422360823</v>
      </c>
      <c r="P9" s="88">
        <v>106.28656263019754</v>
      </c>
      <c r="Q9" s="89" t="s">
        <v>78</v>
      </c>
      <c r="R9" s="15"/>
      <c r="S9" s="15"/>
      <c r="T9" s="15"/>
      <c r="U9" s="15"/>
      <c r="V9" s="15"/>
    </row>
    <row r="10" spans="1:22" s="11" customFormat="1" ht="38.25" customHeight="1">
      <c r="A10" s="90" t="s">
        <v>106</v>
      </c>
      <c r="B10" s="87">
        <v>56989228.66915014</v>
      </c>
      <c r="C10" s="87">
        <v>11158174.466485221</v>
      </c>
      <c r="D10" s="87">
        <v>13948193.243466586</v>
      </c>
      <c r="E10" s="87">
        <v>16042093.385057842</v>
      </c>
      <c r="F10" s="87">
        <v>15840767.574140491</v>
      </c>
      <c r="G10" s="88">
        <v>102.99483574602226</v>
      </c>
      <c r="H10" s="88">
        <v>102.79892622991831</v>
      </c>
      <c r="I10" s="88">
        <v>101.46267286593891</v>
      </c>
      <c r="J10" s="88">
        <v>102.93417198601944</v>
      </c>
      <c r="K10" s="88">
        <v>104.61566892194496</v>
      </c>
      <c r="L10" s="88">
        <v>105.05553582307483</v>
      </c>
      <c r="M10" s="88">
        <v>103.9448032388796</v>
      </c>
      <c r="N10" s="88">
        <v>104.92587483873876</v>
      </c>
      <c r="O10" s="88">
        <v>104.45823556481113</v>
      </c>
      <c r="P10" s="88">
        <v>106.5910739932538</v>
      </c>
      <c r="Q10" s="91" t="s">
        <v>107</v>
      </c>
      <c r="R10" s="15"/>
      <c r="S10" s="15"/>
      <c r="T10" s="15"/>
      <c r="U10" s="15"/>
      <c r="V10" s="15"/>
    </row>
    <row r="11" spans="1:22" s="11" customFormat="1" ht="38.25" customHeight="1">
      <c r="A11" s="90" t="s">
        <v>108</v>
      </c>
      <c r="B11" s="87">
        <v>25858628.593043856</v>
      </c>
      <c r="C11" s="87">
        <v>6270220.556232001</v>
      </c>
      <c r="D11" s="87">
        <v>6478195.950699243</v>
      </c>
      <c r="E11" s="87">
        <v>7028498.929440723</v>
      </c>
      <c r="F11" s="87">
        <v>6081713.156671887</v>
      </c>
      <c r="G11" s="88">
        <v>103.8187278229146</v>
      </c>
      <c r="H11" s="88">
        <v>97.92513792760273</v>
      </c>
      <c r="I11" s="88">
        <v>101.5826593084091</v>
      </c>
      <c r="J11" s="88">
        <v>109.75226148063875</v>
      </c>
      <c r="K11" s="88">
        <v>106.38630284683614</v>
      </c>
      <c r="L11" s="88">
        <v>104.09613360726016</v>
      </c>
      <c r="M11" s="88">
        <v>103.3103685272589</v>
      </c>
      <c r="N11" s="88">
        <v>103.16473611940482</v>
      </c>
      <c r="O11" s="88">
        <v>104.13035448625475</v>
      </c>
      <c r="P11" s="88">
        <v>105.90484563289696</v>
      </c>
      <c r="Q11" s="91" t="s">
        <v>109</v>
      </c>
      <c r="R11" s="15"/>
      <c r="S11" s="15"/>
      <c r="T11" s="15"/>
      <c r="U11" s="15"/>
      <c r="V11" s="15"/>
    </row>
    <row r="12" spans="1:22" s="11" customFormat="1" ht="45" customHeight="1">
      <c r="A12" s="90" t="s">
        <v>110</v>
      </c>
      <c r="B12" s="87">
        <v>16078809.737070832</v>
      </c>
      <c r="C12" s="87">
        <v>2236554.409729746</v>
      </c>
      <c r="D12" s="87">
        <v>2752351.1092453743</v>
      </c>
      <c r="E12" s="87">
        <v>6546924.528381836</v>
      </c>
      <c r="F12" s="87">
        <v>4542979.689713877</v>
      </c>
      <c r="G12" s="88">
        <v>100.84864738781442</v>
      </c>
      <c r="H12" s="88">
        <v>101.01851059396918</v>
      </c>
      <c r="I12" s="88">
        <v>104.85501320891105</v>
      </c>
      <c r="J12" s="88">
        <v>97.42948463922303</v>
      </c>
      <c r="K12" s="88">
        <v>103.56221387688448</v>
      </c>
      <c r="L12" s="88">
        <v>108.04287995537621</v>
      </c>
      <c r="M12" s="88">
        <v>107.41832219867653</v>
      </c>
      <c r="N12" s="88">
        <v>111.0201395313146</v>
      </c>
      <c r="O12" s="88">
        <v>108.85671585053782</v>
      </c>
      <c r="P12" s="88">
        <v>105.49426598315037</v>
      </c>
      <c r="Q12" s="91" t="s">
        <v>111</v>
      </c>
      <c r="R12" s="15"/>
      <c r="S12" s="15"/>
      <c r="T12" s="15"/>
      <c r="U12" s="15"/>
      <c r="V12" s="15"/>
    </row>
    <row r="13" spans="1:22" s="11" customFormat="1" ht="45.75" customHeight="1">
      <c r="A13" s="90" t="s">
        <v>65</v>
      </c>
      <c r="B13" s="87">
        <v>4284994.660155455</v>
      </c>
      <c r="C13" s="87">
        <v>891000.9742024634</v>
      </c>
      <c r="D13" s="87">
        <v>1149791.2905498336</v>
      </c>
      <c r="E13" s="87">
        <v>1194555.4137557978</v>
      </c>
      <c r="F13" s="87">
        <v>1049646.98164736</v>
      </c>
      <c r="G13" s="88">
        <v>104.69311581369848</v>
      </c>
      <c r="H13" s="88">
        <v>96.03427419945977</v>
      </c>
      <c r="I13" s="88">
        <v>111.52133125099574</v>
      </c>
      <c r="J13" s="88">
        <v>112.87981535962355</v>
      </c>
      <c r="K13" s="88">
        <v>97.48257247092724</v>
      </c>
      <c r="L13" s="88">
        <v>109.91105929816105</v>
      </c>
      <c r="M13" s="88">
        <v>108.21267215678596</v>
      </c>
      <c r="N13" s="88">
        <v>110.20826939774521</v>
      </c>
      <c r="O13" s="88">
        <v>108.92363487835827</v>
      </c>
      <c r="P13" s="88">
        <v>112.23264004288447</v>
      </c>
      <c r="Q13" s="91" t="s">
        <v>79</v>
      </c>
      <c r="R13" s="15"/>
      <c r="S13" s="15"/>
      <c r="T13" s="15"/>
      <c r="U13" s="15"/>
      <c r="V13" s="15"/>
    </row>
    <row r="14" spans="1:22" s="11" customFormat="1" ht="67.5">
      <c r="A14" s="90" t="s">
        <v>66</v>
      </c>
      <c r="B14" s="87">
        <v>2512270.5150375776</v>
      </c>
      <c r="C14" s="87">
        <v>519259.53951504256</v>
      </c>
      <c r="D14" s="87">
        <v>615127.4266813123</v>
      </c>
      <c r="E14" s="87">
        <v>637724.0089763517</v>
      </c>
      <c r="F14" s="87">
        <v>740159.5398648708</v>
      </c>
      <c r="G14" s="88">
        <v>105.95065818365686</v>
      </c>
      <c r="H14" s="88">
        <v>105.89637752022311</v>
      </c>
      <c r="I14" s="88">
        <v>117.31428664805836</v>
      </c>
      <c r="J14" s="88">
        <v>94.12994004484074</v>
      </c>
      <c r="K14" s="88">
        <v>108.95633436699781</v>
      </c>
      <c r="L14" s="88">
        <v>109.428655735569</v>
      </c>
      <c r="M14" s="88">
        <v>123.35777138028341</v>
      </c>
      <c r="N14" s="88">
        <v>101.01382440791475</v>
      </c>
      <c r="O14" s="88">
        <v>104.25309905555574</v>
      </c>
      <c r="P14" s="88">
        <v>113.13829926440715</v>
      </c>
      <c r="Q14" s="91" t="s">
        <v>80</v>
      </c>
      <c r="R14" s="15"/>
      <c r="S14" s="15"/>
      <c r="T14" s="15"/>
      <c r="U14" s="15"/>
      <c r="V14" s="15"/>
    </row>
    <row r="15" spans="1:22" s="11" customFormat="1" ht="48" customHeight="1">
      <c r="A15" s="92" t="s">
        <v>67</v>
      </c>
      <c r="B15" s="87">
        <v>20690371.944181897</v>
      </c>
      <c r="C15" s="87">
        <v>4531248.646438539</v>
      </c>
      <c r="D15" s="87">
        <v>5428721.613703483</v>
      </c>
      <c r="E15" s="87">
        <v>4769472.552634562</v>
      </c>
      <c r="F15" s="87">
        <v>5960929.131405313</v>
      </c>
      <c r="G15" s="88">
        <v>99.39804218077933</v>
      </c>
      <c r="H15" s="88">
        <v>99.40919978450069</v>
      </c>
      <c r="I15" s="88">
        <v>98.75904859393515</v>
      </c>
      <c r="J15" s="88">
        <v>99.66304729896895</v>
      </c>
      <c r="K15" s="88">
        <v>99.79095651509064</v>
      </c>
      <c r="L15" s="88">
        <v>112.27496288092533</v>
      </c>
      <c r="M15" s="88">
        <v>98.14138452760037</v>
      </c>
      <c r="N15" s="88">
        <v>114.71140014458312</v>
      </c>
      <c r="O15" s="88">
        <v>108.02405025426465</v>
      </c>
      <c r="P15" s="88">
        <v>127.81974592461536</v>
      </c>
      <c r="Q15" s="89" t="s">
        <v>81</v>
      </c>
      <c r="R15" s="15"/>
      <c r="S15" s="15"/>
      <c r="T15" s="15"/>
      <c r="U15" s="15"/>
      <c r="V15" s="15"/>
    </row>
    <row r="16" spans="1:22" s="11" customFormat="1" ht="69.75" customHeight="1">
      <c r="A16" s="92" t="s">
        <v>68</v>
      </c>
      <c r="B16" s="87">
        <v>1967744.8885370838</v>
      </c>
      <c r="C16" s="87">
        <v>358184.6894408863</v>
      </c>
      <c r="D16" s="87">
        <v>400381.91226305783</v>
      </c>
      <c r="E16" s="87">
        <v>443231.27967425616</v>
      </c>
      <c r="F16" s="87">
        <v>765947.0071588835</v>
      </c>
      <c r="G16" s="88">
        <v>109.01351342103834</v>
      </c>
      <c r="H16" s="88">
        <v>107.39462510966283</v>
      </c>
      <c r="I16" s="88">
        <v>106.1777986842368</v>
      </c>
      <c r="J16" s="88">
        <v>107.69627398781442</v>
      </c>
      <c r="K16" s="88">
        <v>112.14227872559735</v>
      </c>
      <c r="L16" s="88">
        <v>105.02279644620174</v>
      </c>
      <c r="M16" s="88">
        <v>104.2134244688077</v>
      </c>
      <c r="N16" s="88">
        <v>105.50397230201295</v>
      </c>
      <c r="O16" s="88">
        <v>105.99752143966215</v>
      </c>
      <c r="P16" s="88">
        <v>104.59672818263282</v>
      </c>
      <c r="Q16" s="89" t="s">
        <v>82</v>
      </c>
      <c r="R16" s="15"/>
      <c r="S16" s="15"/>
      <c r="T16" s="15"/>
      <c r="U16" s="15"/>
      <c r="V16" s="15"/>
    </row>
    <row r="17" spans="1:22" s="8" customFormat="1" ht="34.5" customHeight="1">
      <c r="A17" s="93" t="s">
        <v>69</v>
      </c>
      <c r="B17" s="83">
        <v>29055646.322687276</v>
      </c>
      <c r="C17" s="83">
        <v>4755286.644334216</v>
      </c>
      <c r="D17" s="83">
        <v>6574261.241803864</v>
      </c>
      <c r="E17" s="83">
        <v>9147001.509563372</v>
      </c>
      <c r="F17" s="83">
        <v>8579096.926985823</v>
      </c>
      <c r="G17" s="84">
        <v>107.1656220012615</v>
      </c>
      <c r="H17" s="84">
        <v>104.50318484092269</v>
      </c>
      <c r="I17" s="84">
        <v>94.62985627707468</v>
      </c>
      <c r="J17" s="84">
        <v>112.905220647673</v>
      </c>
      <c r="K17" s="84">
        <v>114.36936272866515</v>
      </c>
      <c r="L17" s="84">
        <v>109.39985674570892</v>
      </c>
      <c r="M17" s="84">
        <v>107.68959452616758</v>
      </c>
      <c r="N17" s="84">
        <v>108.57688472842865</v>
      </c>
      <c r="O17" s="84">
        <v>112.55220323115643</v>
      </c>
      <c r="P17" s="84">
        <v>107.75649918085661</v>
      </c>
      <c r="Q17" s="94" t="s">
        <v>83</v>
      </c>
      <c r="R17" s="14"/>
      <c r="S17" s="14"/>
      <c r="T17" s="14"/>
      <c r="U17" s="14"/>
      <c r="V17" s="14"/>
    </row>
    <row r="18" spans="1:22" s="11" customFormat="1" ht="34.5" customHeight="1">
      <c r="A18" s="86" t="s">
        <v>70</v>
      </c>
      <c r="B18" s="87">
        <v>27608206.199923735</v>
      </c>
      <c r="C18" s="87">
        <v>4993320.605172031</v>
      </c>
      <c r="D18" s="87">
        <v>6683608.433595853</v>
      </c>
      <c r="E18" s="87">
        <v>8173599.6705189375</v>
      </c>
      <c r="F18" s="87">
        <v>7757677.490636915</v>
      </c>
      <c r="G18" s="88">
        <v>110.14359187803096</v>
      </c>
      <c r="H18" s="88">
        <v>108.55122715978179</v>
      </c>
      <c r="I18" s="88">
        <v>107.6010755835422</v>
      </c>
      <c r="J18" s="88">
        <v>111.53074520538118</v>
      </c>
      <c r="K18" s="88">
        <v>112.08774187444112</v>
      </c>
      <c r="L18" s="88">
        <v>108.68973851323918</v>
      </c>
      <c r="M18" s="88">
        <v>106.19307876762977</v>
      </c>
      <c r="N18" s="88">
        <v>108.13472607118351</v>
      </c>
      <c r="O18" s="88">
        <v>109.03035798386229</v>
      </c>
      <c r="P18" s="88">
        <v>110.48661113494556</v>
      </c>
      <c r="Q18" s="89" t="s">
        <v>84</v>
      </c>
      <c r="R18" s="15"/>
      <c r="S18" s="15"/>
      <c r="T18" s="15"/>
      <c r="U18" s="15"/>
      <c r="V18" s="15"/>
    </row>
    <row r="19" spans="1:19" s="11" customFormat="1" ht="34.5" customHeight="1">
      <c r="A19" s="95" t="s">
        <v>112</v>
      </c>
      <c r="B19" s="87">
        <v>17410206.934060484</v>
      </c>
      <c r="C19" s="87">
        <v>3045714.956544783</v>
      </c>
      <c r="D19" s="87">
        <v>4190363.930005718</v>
      </c>
      <c r="E19" s="87">
        <v>5467061.530630446</v>
      </c>
      <c r="F19" s="87">
        <v>4707066.516879534</v>
      </c>
      <c r="G19" s="88">
        <v>111.5025845689303</v>
      </c>
      <c r="H19" s="88">
        <v>111.64325477476137</v>
      </c>
      <c r="I19" s="88">
        <v>109.48327280027893</v>
      </c>
      <c r="J19" s="88">
        <v>113.94416929417936</v>
      </c>
      <c r="K19" s="88">
        <v>110.51753965466762</v>
      </c>
      <c r="L19" s="88">
        <v>107.5853095175822</v>
      </c>
      <c r="M19" s="88">
        <v>106.82546723670679</v>
      </c>
      <c r="N19" s="88">
        <v>106.40259971696027</v>
      </c>
      <c r="O19" s="88">
        <v>108.58053890546262</v>
      </c>
      <c r="P19" s="88">
        <v>108.00132878047759</v>
      </c>
      <c r="Q19" s="96" t="s">
        <v>20</v>
      </c>
      <c r="R19" s="15"/>
      <c r="S19" s="15"/>
    </row>
    <row r="20" spans="1:19" s="11" customFormat="1" ht="34.5" customHeight="1">
      <c r="A20" s="95" t="s">
        <v>75</v>
      </c>
      <c r="B20" s="87">
        <v>8402462.551663715</v>
      </c>
      <c r="C20" s="87">
        <v>1569323.9513781643</v>
      </c>
      <c r="D20" s="87">
        <v>2191412.9974646117</v>
      </c>
      <c r="E20" s="87">
        <v>2307518.6920389887</v>
      </c>
      <c r="F20" s="87">
        <v>2334206.910781951</v>
      </c>
      <c r="G20" s="88">
        <v>110.76158408621659</v>
      </c>
      <c r="H20" s="88">
        <v>110.0749030976223</v>
      </c>
      <c r="I20" s="88">
        <v>106.41889571182158</v>
      </c>
      <c r="J20" s="97">
        <v>107.45363818464216</v>
      </c>
      <c r="K20" s="88">
        <v>120.04588035018178</v>
      </c>
      <c r="L20" s="88">
        <v>111.29240560053431</v>
      </c>
      <c r="M20" s="88">
        <v>104.32169449156711</v>
      </c>
      <c r="N20" s="88">
        <v>111.67134649766794</v>
      </c>
      <c r="O20" s="88">
        <v>110.23713461375695</v>
      </c>
      <c r="P20" s="88">
        <v>117.2982191301064</v>
      </c>
      <c r="Q20" s="96" t="s">
        <v>113</v>
      </c>
      <c r="R20" s="15"/>
      <c r="S20" s="15"/>
    </row>
    <row r="21" spans="1:19" s="11" customFormat="1" ht="34.5" customHeight="1">
      <c r="A21" s="90" t="s">
        <v>76</v>
      </c>
      <c r="B21" s="87">
        <v>1795536.714199537</v>
      </c>
      <c r="C21" s="87">
        <v>378281.6972490824</v>
      </c>
      <c r="D21" s="87">
        <v>301831.5061255223</v>
      </c>
      <c r="E21" s="87">
        <v>399019.4478495028</v>
      </c>
      <c r="F21" s="87">
        <v>716404.0629754295</v>
      </c>
      <c r="G21" s="88">
        <v>96.32383238622883</v>
      </c>
      <c r="H21" s="88">
        <v>84.29029377462177</v>
      </c>
      <c r="I21" s="88">
        <v>92.45544926040202</v>
      </c>
      <c r="J21" s="88">
        <v>103.85578318778008</v>
      </c>
      <c r="K21" s="88">
        <v>101.52867193041367</v>
      </c>
      <c r="L21" s="88">
        <v>107.62446830674166</v>
      </c>
      <c r="M21" s="88">
        <v>109.11250611643707</v>
      </c>
      <c r="N21" s="88">
        <v>107.7111497086139</v>
      </c>
      <c r="O21" s="88">
        <v>108.32125191684136</v>
      </c>
      <c r="P21" s="88">
        <v>106.44054057263166</v>
      </c>
      <c r="Q21" s="96" t="s">
        <v>114</v>
      </c>
      <c r="R21" s="15"/>
      <c r="S21" s="15"/>
    </row>
    <row r="22" spans="1:19" s="11" customFormat="1" ht="34.5" customHeight="1">
      <c r="A22" s="86" t="s">
        <v>71</v>
      </c>
      <c r="B22" s="87">
        <v>1447440.1227635369</v>
      </c>
      <c r="C22" s="87">
        <v>-238033.96083781496</v>
      </c>
      <c r="D22" s="87">
        <v>-109347.19179198891</v>
      </c>
      <c r="E22" s="87">
        <v>973401.8390444331</v>
      </c>
      <c r="F22" s="87">
        <v>821419.4363489076</v>
      </c>
      <c r="G22" s="88" t="s">
        <v>49</v>
      </c>
      <c r="H22" s="88" t="s">
        <v>49</v>
      </c>
      <c r="I22" s="88" t="s">
        <v>49</v>
      </c>
      <c r="J22" s="88" t="s">
        <v>49</v>
      </c>
      <c r="K22" s="88" t="s">
        <v>49</v>
      </c>
      <c r="L22" s="88" t="s">
        <v>49</v>
      </c>
      <c r="M22" s="88" t="s">
        <v>49</v>
      </c>
      <c r="N22" s="88" t="s">
        <v>49</v>
      </c>
      <c r="O22" s="88" t="s">
        <v>49</v>
      </c>
      <c r="P22" s="88" t="s">
        <v>49</v>
      </c>
      <c r="Q22" s="89" t="s">
        <v>85</v>
      </c>
      <c r="R22" s="15"/>
      <c r="S22" s="15"/>
    </row>
    <row r="23" spans="1:19" s="8" customFormat="1" ht="34.5" customHeight="1">
      <c r="A23" s="98" t="s">
        <v>72</v>
      </c>
      <c r="B23" s="83">
        <v>-40655762.61583095</v>
      </c>
      <c r="C23" s="83">
        <v>-8182195.6531559825</v>
      </c>
      <c r="D23" s="83">
        <v>-9835858.759335304</v>
      </c>
      <c r="E23" s="83">
        <v>-10419076.843440829</v>
      </c>
      <c r="F23" s="83">
        <v>-12218631.359898837</v>
      </c>
      <c r="G23" s="84" t="s">
        <v>49</v>
      </c>
      <c r="H23" s="84" t="s">
        <v>49</v>
      </c>
      <c r="I23" s="84" t="s">
        <v>49</v>
      </c>
      <c r="J23" s="84" t="s">
        <v>49</v>
      </c>
      <c r="K23" s="84" t="s">
        <v>49</v>
      </c>
      <c r="L23" s="84" t="s">
        <v>49</v>
      </c>
      <c r="M23" s="84" t="s">
        <v>49</v>
      </c>
      <c r="N23" s="84" t="s">
        <v>49</v>
      </c>
      <c r="O23" s="84" t="s">
        <v>49</v>
      </c>
      <c r="P23" s="84" t="s">
        <v>49</v>
      </c>
      <c r="Q23" s="99" t="s">
        <v>86</v>
      </c>
      <c r="R23" s="14"/>
      <c r="S23" s="14"/>
    </row>
    <row r="24" spans="1:19" s="11" customFormat="1" ht="34.5" customHeight="1">
      <c r="A24" s="86" t="s">
        <v>73</v>
      </c>
      <c r="B24" s="87">
        <v>46533062.097261034</v>
      </c>
      <c r="C24" s="87">
        <v>10810253.69425032</v>
      </c>
      <c r="D24" s="87">
        <v>11669387.17267801</v>
      </c>
      <c r="E24" s="87">
        <v>11369656.458660645</v>
      </c>
      <c r="F24" s="87">
        <v>12683764.771672053</v>
      </c>
      <c r="G24" s="88">
        <v>101.13202445544557</v>
      </c>
      <c r="H24" s="88">
        <v>103.41673055599794</v>
      </c>
      <c r="I24" s="88">
        <v>110.00092067208958</v>
      </c>
      <c r="J24" s="88">
        <v>97.25982637393872</v>
      </c>
      <c r="K24" s="88">
        <v>96.04212624659026</v>
      </c>
      <c r="L24" s="88">
        <v>105.61788354584849</v>
      </c>
      <c r="M24" s="88">
        <v>107.6298020727124</v>
      </c>
      <c r="N24" s="88">
        <v>108.78192602112256</v>
      </c>
      <c r="O24" s="88">
        <v>101.74390659407845</v>
      </c>
      <c r="P24" s="88">
        <v>104.7213763465871</v>
      </c>
      <c r="Q24" s="100" t="s">
        <v>87</v>
      </c>
      <c r="R24" s="15"/>
      <c r="S24" s="15"/>
    </row>
    <row r="25" spans="1:19" s="11" customFormat="1" ht="34.5" customHeight="1">
      <c r="A25" s="95" t="s">
        <v>2</v>
      </c>
      <c r="B25" s="87">
        <v>33093447.294720016</v>
      </c>
      <c r="C25" s="87">
        <v>7775170.50507819</v>
      </c>
      <c r="D25" s="87">
        <v>8264433.03688881</v>
      </c>
      <c r="E25" s="87">
        <v>7997558.877832898</v>
      </c>
      <c r="F25" s="87">
        <v>9056284.874920119</v>
      </c>
      <c r="G25" s="88">
        <v>100.23978258953652</v>
      </c>
      <c r="H25" s="88">
        <v>102.87744660265028</v>
      </c>
      <c r="I25" s="88">
        <v>112.05389866773183</v>
      </c>
      <c r="J25" s="88">
        <v>95.53626236233971</v>
      </c>
      <c r="K25" s="88">
        <v>93.47243465635941</v>
      </c>
      <c r="L25" s="88">
        <v>106.12498866921727</v>
      </c>
      <c r="M25" s="88">
        <v>106.92112391671064</v>
      </c>
      <c r="N25" s="88">
        <v>107.4961588852476</v>
      </c>
      <c r="O25" s="88">
        <v>104.35183220009665</v>
      </c>
      <c r="P25" s="88">
        <v>105.80468876379696</v>
      </c>
      <c r="Q25" s="96" t="s">
        <v>3</v>
      </c>
      <c r="R25" s="15"/>
      <c r="S25" s="15"/>
    </row>
    <row r="26" spans="1:19" s="11" customFormat="1" ht="34.5" customHeight="1">
      <c r="A26" s="95" t="s">
        <v>16</v>
      </c>
      <c r="B26" s="87">
        <v>13439614.802541012</v>
      </c>
      <c r="C26" s="87">
        <v>3035083.189172129</v>
      </c>
      <c r="D26" s="87">
        <v>3404954.1357892007</v>
      </c>
      <c r="E26" s="87">
        <v>3372097.5808277475</v>
      </c>
      <c r="F26" s="87">
        <v>3627479.896751934</v>
      </c>
      <c r="G26" s="88">
        <v>103.36041631885244</v>
      </c>
      <c r="H26" s="88">
        <v>104.8586714051329</v>
      </c>
      <c r="I26" s="88">
        <v>105.12856947660171</v>
      </c>
      <c r="J26" s="88">
        <v>101.2473266502487</v>
      </c>
      <c r="K26" s="88">
        <v>102.85510260610073</v>
      </c>
      <c r="L26" s="88">
        <v>104.38961641206438</v>
      </c>
      <c r="M26" s="88">
        <v>109.48886812189274</v>
      </c>
      <c r="N26" s="88">
        <v>112.03446737849131</v>
      </c>
      <c r="O26" s="88">
        <v>96.05074922103947</v>
      </c>
      <c r="P26" s="88">
        <v>102.11121524649727</v>
      </c>
      <c r="Q26" s="96" t="s">
        <v>115</v>
      </c>
      <c r="R26" s="15"/>
      <c r="S26" s="15"/>
    </row>
    <row r="27" spans="1:22" s="11" customFormat="1" ht="34.5" customHeight="1">
      <c r="A27" s="86" t="s">
        <v>74</v>
      </c>
      <c r="B27" s="87">
        <v>87188824.71309198</v>
      </c>
      <c r="C27" s="87">
        <v>18992449.3474063</v>
      </c>
      <c r="D27" s="87">
        <v>21505245.932013314</v>
      </c>
      <c r="E27" s="87">
        <v>21788733.302101474</v>
      </c>
      <c r="F27" s="87">
        <v>24902396.13157089</v>
      </c>
      <c r="G27" s="97">
        <v>100.43330747759151</v>
      </c>
      <c r="H27" s="97">
        <v>99.42785140537677</v>
      </c>
      <c r="I27" s="97">
        <v>100.12825035997488</v>
      </c>
      <c r="J27" s="97">
        <v>99.5390166293309</v>
      </c>
      <c r="K27" s="97">
        <v>102.35226507814642</v>
      </c>
      <c r="L27" s="88">
        <v>107.1674083390458</v>
      </c>
      <c r="M27" s="88">
        <v>106.36247165349477</v>
      </c>
      <c r="N27" s="88">
        <v>106.7996524371405</v>
      </c>
      <c r="O27" s="88">
        <v>105.80412409622177</v>
      </c>
      <c r="P27" s="88">
        <v>109.35666419071497</v>
      </c>
      <c r="Q27" s="100" t="s">
        <v>88</v>
      </c>
      <c r="R27" s="15"/>
      <c r="S27" s="15"/>
      <c r="T27" s="15"/>
      <c r="U27" s="15"/>
      <c r="V27" s="15"/>
    </row>
    <row r="28" spans="1:22" s="11" customFormat="1" ht="34.5" customHeight="1">
      <c r="A28" s="95" t="s">
        <v>2</v>
      </c>
      <c r="B28" s="87">
        <v>73825163.43132119</v>
      </c>
      <c r="C28" s="87">
        <v>16062666.19391548</v>
      </c>
      <c r="D28" s="87">
        <v>17992797.778091505</v>
      </c>
      <c r="E28" s="87">
        <v>18326181.58054784</v>
      </c>
      <c r="F28" s="87">
        <v>21443517.87876637</v>
      </c>
      <c r="G28" s="97">
        <v>99.77886251440742</v>
      </c>
      <c r="H28" s="97">
        <v>98.94460439369273</v>
      </c>
      <c r="I28" s="97">
        <v>98.56976189077987</v>
      </c>
      <c r="J28" s="97">
        <v>98.43694291168516</v>
      </c>
      <c r="K28" s="97">
        <v>102.75530147958669</v>
      </c>
      <c r="L28" s="88">
        <v>107.61928748427074</v>
      </c>
      <c r="M28" s="88">
        <v>106.36668308780737</v>
      </c>
      <c r="N28" s="88">
        <v>107.73509150854557</v>
      </c>
      <c r="O28" s="88">
        <v>106.40706779186084</v>
      </c>
      <c r="P28" s="88">
        <v>109.5535053791092</v>
      </c>
      <c r="Q28" s="96" t="s">
        <v>3</v>
      </c>
      <c r="R28" s="15"/>
      <c r="S28" s="15"/>
      <c r="T28" s="15"/>
      <c r="U28" s="15"/>
      <c r="V28" s="15"/>
    </row>
    <row r="29" spans="1:22" s="11" customFormat="1" ht="34.5" customHeight="1" thickBot="1">
      <c r="A29" s="101" t="s">
        <v>16</v>
      </c>
      <c r="B29" s="102">
        <v>13363661.281770786</v>
      </c>
      <c r="C29" s="102">
        <v>2929783.153490821</v>
      </c>
      <c r="D29" s="102">
        <v>3512448.153921809</v>
      </c>
      <c r="E29" s="102">
        <v>3462551.721553635</v>
      </c>
      <c r="F29" s="102">
        <v>3458878.2528045215</v>
      </c>
      <c r="G29" s="103">
        <v>104.1044098168848</v>
      </c>
      <c r="H29" s="103">
        <v>102.1627442080877</v>
      </c>
      <c r="I29" s="103">
        <v>108.4661396679761</v>
      </c>
      <c r="J29" s="103">
        <v>105.57854266685587</v>
      </c>
      <c r="K29" s="103">
        <v>99.95285723627909</v>
      </c>
      <c r="L29" s="103">
        <v>104.73791852422598</v>
      </c>
      <c r="M29" s="103">
        <v>106.33938820292079</v>
      </c>
      <c r="N29" s="103">
        <v>102.25168275374115</v>
      </c>
      <c r="O29" s="103">
        <v>102.72340978749472</v>
      </c>
      <c r="P29" s="103">
        <v>108.15194784144788</v>
      </c>
      <c r="Q29" s="104" t="s">
        <v>115</v>
      </c>
      <c r="R29" s="15"/>
      <c r="S29" s="15"/>
      <c r="T29" s="15"/>
      <c r="U29" s="15"/>
      <c r="V29" s="15"/>
    </row>
    <row r="30" spans="1:22" s="16" customFormat="1" ht="37.5" customHeight="1" thickBot="1">
      <c r="A30" s="110" t="s">
        <v>53</v>
      </c>
      <c r="B30" s="111">
        <v>111757391.68395802</v>
      </c>
      <c r="C30" s="111">
        <v>21499215.194192052</v>
      </c>
      <c r="D30" s="111">
        <v>26280910.175714828</v>
      </c>
      <c r="E30" s="111">
        <v>34114976.7460912</v>
      </c>
      <c r="F30" s="111">
        <v>29862289.567959927</v>
      </c>
      <c r="G30" s="112">
        <v>104.60000030055838</v>
      </c>
      <c r="H30" s="112">
        <v>103.72221575635025</v>
      </c>
      <c r="I30" s="112">
        <v>104.26024946400064</v>
      </c>
      <c r="J30" s="112">
        <v>105.81454507955542</v>
      </c>
      <c r="K30" s="112">
        <v>104.17596541878413</v>
      </c>
      <c r="L30" s="112">
        <v>106.30000000000001</v>
      </c>
      <c r="M30" s="112">
        <v>103.10072559042011</v>
      </c>
      <c r="N30" s="112">
        <v>108.39938279717884</v>
      </c>
      <c r="O30" s="112">
        <v>106.11871143392821</v>
      </c>
      <c r="P30" s="112">
        <v>107.07603801233812</v>
      </c>
      <c r="Q30" s="113" t="s">
        <v>54</v>
      </c>
      <c r="R30" s="14"/>
      <c r="S30" s="14"/>
      <c r="T30" s="14"/>
      <c r="U30" s="14"/>
      <c r="V30" s="14"/>
    </row>
    <row r="31" spans="1:17" ht="23.25">
      <c r="A31" s="105"/>
      <c r="B31" s="106"/>
      <c r="C31" s="106"/>
      <c r="D31" s="106"/>
      <c r="E31" s="106"/>
      <c r="F31" s="106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5"/>
    </row>
    <row r="32" spans="1:17" ht="23.25">
      <c r="A32" s="105"/>
      <c r="B32" s="106"/>
      <c r="C32" s="106"/>
      <c r="D32" s="106"/>
      <c r="E32" s="106"/>
      <c r="F32" s="106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5"/>
    </row>
    <row r="33" spans="1:17" ht="23.25">
      <c r="A33" s="105"/>
      <c r="B33" s="105"/>
      <c r="C33" s="105"/>
      <c r="D33" s="105"/>
      <c r="E33" s="105"/>
      <c r="F33" s="105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6"/>
    </row>
    <row r="34" spans="1:17" ht="23.25">
      <c r="A34" s="105"/>
      <c r="B34" s="105"/>
      <c r="C34" s="105"/>
      <c r="D34" s="105"/>
      <c r="E34" s="105"/>
      <c r="F34" s="105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5"/>
    </row>
    <row r="35" spans="1:17" ht="23.25">
      <c r="A35" s="105"/>
      <c r="B35" s="105"/>
      <c r="C35" s="105"/>
      <c r="D35" s="105"/>
      <c r="E35" s="105"/>
      <c r="F35" s="105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5"/>
    </row>
    <row r="36" spans="1:17" ht="23.25">
      <c r="A36" s="105"/>
      <c r="B36" s="105"/>
      <c r="C36" s="105"/>
      <c r="D36" s="105"/>
      <c r="E36" s="105"/>
      <c r="F36" s="105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5"/>
    </row>
    <row r="37" spans="1:17" ht="23.25">
      <c r="A37" s="105"/>
      <c r="B37" s="105"/>
      <c r="C37" s="105"/>
      <c r="D37" s="105"/>
      <c r="E37" s="105"/>
      <c r="F37" s="105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5"/>
    </row>
    <row r="38" spans="1:17" ht="23.25">
      <c r="A38" s="105"/>
      <c r="B38" s="105"/>
      <c r="C38" s="105"/>
      <c r="D38" s="105"/>
      <c r="E38" s="105"/>
      <c r="F38" s="105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5"/>
    </row>
    <row r="39" spans="1:17" ht="23.25">
      <c r="A39" s="105"/>
      <c r="B39" s="105"/>
      <c r="C39" s="105"/>
      <c r="D39" s="105"/>
      <c r="E39" s="105"/>
      <c r="F39" s="105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5"/>
    </row>
    <row r="40" spans="1:17" ht="23.25">
      <c r="A40" s="105"/>
      <c r="B40" s="105"/>
      <c r="C40" s="105"/>
      <c r="D40" s="105"/>
      <c r="E40" s="105"/>
      <c r="F40" s="105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5"/>
    </row>
    <row r="41" spans="1:17" ht="23.25">
      <c r="A41" s="105"/>
      <c r="B41" s="105"/>
      <c r="C41" s="105"/>
      <c r="D41" s="105"/>
      <c r="E41" s="105"/>
      <c r="F41" s="105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5"/>
    </row>
    <row r="42" spans="1:17" ht="23.25">
      <c r="A42" s="105"/>
      <c r="B42" s="105"/>
      <c r="C42" s="105"/>
      <c r="D42" s="105"/>
      <c r="E42" s="105"/>
      <c r="F42" s="105"/>
      <c r="G42" s="105"/>
      <c r="H42" s="109"/>
      <c r="I42" s="109"/>
      <c r="J42" s="109"/>
      <c r="K42" s="109"/>
      <c r="L42" s="109"/>
      <c r="M42" s="109"/>
      <c r="N42" s="109"/>
      <c r="O42" s="109"/>
      <c r="P42" s="109"/>
      <c r="Q42" s="105"/>
    </row>
    <row r="43" spans="1:17" ht="23.25">
      <c r="A43" s="105"/>
      <c r="B43" s="105"/>
      <c r="C43" s="105"/>
      <c r="D43" s="105"/>
      <c r="E43" s="105"/>
      <c r="F43" s="105"/>
      <c r="G43" s="105"/>
      <c r="H43" s="109"/>
      <c r="I43" s="109"/>
      <c r="J43" s="109"/>
      <c r="K43" s="109"/>
      <c r="L43" s="109"/>
      <c r="M43" s="109"/>
      <c r="N43" s="109"/>
      <c r="O43" s="109"/>
      <c r="P43" s="109"/>
      <c r="Q43" s="105"/>
    </row>
    <row r="44" spans="1:17" ht="23.25">
      <c r="A44" s="105"/>
      <c r="B44" s="105"/>
      <c r="C44" s="105"/>
      <c r="D44" s="105"/>
      <c r="E44" s="105"/>
      <c r="F44" s="105"/>
      <c r="G44" s="105"/>
      <c r="H44" s="109"/>
      <c r="I44" s="109"/>
      <c r="J44" s="109"/>
      <c r="K44" s="109"/>
      <c r="L44" s="109"/>
      <c r="M44" s="109"/>
      <c r="N44" s="109"/>
      <c r="O44" s="109"/>
      <c r="P44" s="109"/>
      <c r="Q44" s="105"/>
    </row>
    <row r="45" spans="1:17" ht="23.25">
      <c r="A45" s="105"/>
      <c r="B45" s="105"/>
      <c r="C45" s="105"/>
      <c r="D45" s="105"/>
      <c r="E45" s="105"/>
      <c r="F45" s="105"/>
      <c r="G45" s="105"/>
      <c r="H45" s="109"/>
      <c r="I45" s="109"/>
      <c r="J45" s="109"/>
      <c r="K45" s="109"/>
      <c r="L45" s="109"/>
      <c r="M45" s="109"/>
      <c r="N45" s="109"/>
      <c r="O45" s="109"/>
      <c r="P45" s="109"/>
      <c r="Q45" s="105"/>
    </row>
    <row r="46" spans="1:17" ht="23.25">
      <c r="A46" s="105"/>
      <c r="B46" s="105"/>
      <c r="C46" s="105"/>
      <c r="D46" s="105"/>
      <c r="E46" s="105"/>
      <c r="F46" s="105"/>
      <c r="G46" s="105"/>
      <c r="H46" s="109"/>
      <c r="I46" s="109"/>
      <c r="J46" s="109"/>
      <c r="K46" s="109"/>
      <c r="L46" s="109"/>
      <c r="M46" s="109"/>
      <c r="N46" s="109"/>
      <c r="O46" s="109"/>
      <c r="P46" s="109"/>
      <c r="Q46" s="105"/>
    </row>
    <row r="47" spans="1:17" ht="23.25">
      <c r="A47" s="105"/>
      <c r="B47" s="105"/>
      <c r="C47" s="105"/>
      <c r="D47" s="105"/>
      <c r="E47" s="105"/>
      <c r="F47" s="105"/>
      <c r="G47" s="105"/>
      <c r="H47" s="109"/>
      <c r="I47" s="109"/>
      <c r="J47" s="109"/>
      <c r="K47" s="109"/>
      <c r="L47" s="109"/>
      <c r="M47" s="109"/>
      <c r="N47" s="109"/>
      <c r="O47" s="109"/>
      <c r="P47" s="109"/>
      <c r="Q47" s="105"/>
    </row>
    <row r="48" spans="1:17" ht="23.25">
      <c r="A48" s="105"/>
      <c r="B48" s="105"/>
      <c r="C48" s="105"/>
      <c r="D48" s="105"/>
      <c r="E48" s="105"/>
      <c r="F48" s="105"/>
      <c r="G48" s="105"/>
      <c r="H48" s="109"/>
      <c r="I48" s="109"/>
      <c r="J48" s="109"/>
      <c r="K48" s="109"/>
      <c r="L48" s="109"/>
      <c r="M48" s="109"/>
      <c r="N48" s="109"/>
      <c r="O48" s="109"/>
      <c r="P48" s="109"/>
      <c r="Q48" s="105"/>
    </row>
    <row r="49" spans="1:17" ht="23.25">
      <c r="A49" s="105"/>
      <c r="B49" s="105"/>
      <c r="C49" s="105"/>
      <c r="D49" s="105"/>
      <c r="E49" s="105"/>
      <c r="F49" s="105"/>
      <c r="G49" s="105"/>
      <c r="H49" s="109"/>
      <c r="I49" s="109"/>
      <c r="J49" s="109"/>
      <c r="K49" s="109"/>
      <c r="L49" s="109"/>
      <c r="M49" s="109"/>
      <c r="N49" s="109"/>
      <c r="O49" s="109"/>
      <c r="P49" s="109"/>
      <c r="Q49" s="105"/>
    </row>
    <row r="50" spans="1:17" ht="23.25">
      <c r="A50" s="105"/>
      <c r="B50" s="105"/>
      <c r="C50" s="105"/>
      <c r="D50" s="105"/>
      <c r="E50" s="105"/>
      <c r="F50" s="105"/>
      <c r="G50" s="105"/>
      <c r="H50" s="109"/>
      <c r="I50" s="109"/>
      <c r="J50" s="109"/>
      <c r="K50" s="109"/>
      <c r="L50" s="109"/>
      <c r="M50" s="109"/>
      <c r="N50" s="109"/>
      <c r="O50" s="109"/>
      <c r="P50" s="109"/>
      <c r="Q50" s="105"/>
    </row>
    <row r="51" spans="1:17" ht="23.25">
      <c r="A51" s="105"/>
      <c r="B51" s="105"/>
      <c r="C51" s="105"/>
      <c r="D51" s="105"/>
      <c r="E51" s="105"/>
      <c r="F51" s="105"/>
      <c r="G51" s="105"/>
      <c r="H51" s="109"/>
      <c r="I51" s="109"/>
      <c r="J51" s="109"/>
      <c r="K51" s="109"/>
      <c r="L51" s="109"/>
      <c r="M51" s="109"/>
      <c r="N51" s="109"/>
      <c r="O51" s="109"/>
      <c r="P51" s="109"/>
      <c r="Q51" s="105"/>
    </row>
    <row r="52" spans="1:17" ht="23.25">
      <c r="A52" s="105"/>
      <c r="B52" s="105"/>
      <c r="C52" s="105"/>
      <c r="D52" s="105"/>
      <c r="E52" s="105"/>
      <c r="F52" s="105"/>
      <c r="G52" s="105"/>
      <c r="H52" s="109"/>
      <c r="I52" s="109"/>
      <c r="J52" s="109"/>
      <c r="K52" s="109"/>
      <c r="L52" s="109"/>
      <c r="M52" s="109"/>
      <c r="N52" s="109"/>
      <c r="O52" s="109"/>
      <c r="P52" s="109"/>
      <c r="Q52" s="105"/>
    </row>
    <row r="53" spans="1:17" ht="23.25">
      <c r="A53" s="105"/>
      <c r="B53" s="105"/>
      <c r="C53" s="105"/>
      <c r="D53" s="105"/>
      <c r="E53" s="105"/>
      <c r="F53" s="105"/>
      <c r="G53" s="105"/>
      <c r="H53" s="109"/>
      <c r="I53" s="109"/>
      <c r="J53" s="109"/>
      <c r="K53" s="109"/>
      <c r="L53" s="109"/>
      <c r="M53" s="109"/>
      <c r="N53" s="109"/>
      <c r="O53" s="109"/>
      <c r="P53" s="109"/>
      <c r="Q53" s="105"/>
    </row>
    <row r="54" spans="1:17" ht="23.25">
      <c r="A54" s="105"/>
      <c r="B54" s="105"/>
      <c r="C54" s="105"/>
      <c r="D54" s="105"/>
      <c r="E54" s="105"/>
      <c r="F54" s="105"/>
      <c r="G54" s="105"/>
      <c r="H54" s="109"/>
      <c r="I54" s="109"/>
      <c r="J54" s="109"/>
      <c r="K54" s="109"/>
      <c r="L54" s="109"/>
      <c r="M54" s="109"/>
      <c r="N54" s="109"/>
      <c r="O54" s="109"/>
      <c r="P54" s="109"/>
      <c r="Q54" s="105"/>
    </row>
    <row r="55" spans="1:17" ht="23.25">
      <c r="A55" s="105"/>
      <c r="B55" s="105"/>
      <c r="C55" s="105"/>
      <c r="D55" s="105"/>
      <c r="E55" s="105"/>
      <c r="F55" s="105"/>
      <c r="G55" s="105"/>
      <c r="H55" s="109"/>
      <c r="I55" s="109"/>
      <c r="J55" s="109"/>
      <c r="K55" s="109"/>
      <c r="L55" s="109"/>
      <c r="M55" s="109"/>
      <c r="N55" s="109"/>
      <c r="O55" s="109"/>
      <c r="P55" s="109"/>
      <c r="Q55" s="105"/>
    </row>
    <row r="56" spans="1:17" ht="23.25">
      <c r="A56" s="105"/>
      <c r="B56" s="105"/>
      <c r="C56" s="105"/>
      <c r="D56" s="105"/>
      <c r="E56" s="105"/>
      <c r="F56" s="105"/>
      <c r="G56" s="105"/>
      <c r="H56" s="109"/>
      <c r="I56" s="109"/>
      <c r="J56" s="109"/>
      <c r="K56" s="109"/>
      <c r="L56" s="109"/>
      <c r="M56" s="109"/>
      <c r="N56" s="109"/>
      <c r="O56" s="109"/>
      <c r="P56" s="109"/>
      <c r="Q56" s="105"/>
    </row>
    <row r="57" spans="1:17" ht="23.25">
      <c r="A57" s="105"/>
      <c r="B57" s="105"/>
      <c r="C57" s="105"/>
      <c r="D57" s="105"/>
      <c r="E57" s="105"/>
      <c r="F57" s="105"/>
      <c r="G57" s="105"/>
      <c r="H57" s="109"/>
      <c r="I57" s="109"/>
      <c r="J57" s="109"/>
      <c r="K57" s="109"/>
      <c r="L57" s="109"/>
      <c r="M57" s="109"/>
      <c r="N57" s="109"/>
      <c r="O57" s="109"/>
      <c r="P57" s="109"/>
      <c r="Q57" s="105"/>
    </row>
    <row r="58" spans="1:17" ht="23.25">
      <c r="A58" s="105"/>
      <c r="B58" s="105"/>
      <c r="C58" s="105"/>
      <c r="D58" s="105"/>
      <c r="E58" s="105"/>
      <c r="F58" s="105"/>
      <c r="G58" s="105"/>
      <c r="H58" s="109"/>
      <c r="I58" s="109"/>
      <c r="J58" s="109"/>
      <c r="K58" s="109"/>
      <c r="L58" s="109"/>
      <c r="M58" s="109"/>
      <c r="N58" s="109"/>
      <c r="O58" s="109"/>
      <c r="P58" s="109"/>
      <c r="Q58" s="105"/>
    </row>
    <row r="59" spans="1:17" ht="23.25">
      <c r="A59" s="105"/>
      <c r="B59" s="105"/>
      <c r="C59" s="105"/>
      <c r="D59" s="105"/>
      <c r="E59" s="105"/>
      <c r="F59" s="105"/>
      <c r="G59" s="105"/>
      <c r="H59" s="109"/>
      <c r="I59" s="109"/>
      <c r="J59" s="109"/>
      <c r="K59" s="109"/>
      <c r="L59" s="109"/>
      <c r="M59" s="109"/>
      <c r="N59" s="109"/>
      <c r="O59" s="109"/>
      <c r="P59" s="109"/>
      <c r="Q59" s="105"/>
    </row>
    <row r="60" spans="1:17" ht="22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  <row r="61" spans="1:17" ht="22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</row>
    <row r="62" spans="1:17" ht="22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</row>
    <row r="63" spans="1:17" ht="22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</row>
    <row r="64" spans="1:17" ht="22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</row>
    <row r="65" spans="1:17" ht="22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</row>
    <row r="66" spans="1:17" ht="22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</row>
    <row r="67" spans="1:17" ht="22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</row>
    <row r="68" spans="1:17" ht="22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</row>
    <row r="69" spans="1:17" ht="22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</row>
    <row r="70" spans="1:17" ht="22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</row>
  </sheetData>
  <sheetProtection/>
  <mergeCells count="12">
    <mergeCell ref="B5:F5"/>
    <mergeCell ref="C6:F6"/>
    <mergeCell ref="B6:B7"/>
    <mergeCell ref="A4:Q4"/>
    <mergeCell ref="A2:Q2"/>
    <mergeCell ref="A3:Q3"/>
    <mergeCell ref="G5:K5"/>
    <mergeCell ref="L5:P5"/>
    <mergeCell ref="A5:A7"/>
    <mergeCell ref="Q5:Q7"/>
    <mergeCell ref="G6:K6"/>
    <mergeCell ref="L6:P6"/>
  </mergeCells>
  <printOptions horizontalCentered="1" verticalCentered="1"/>
  <pageMargins left="0" right="0" top="0.4" bottom="0.4" header="0" footer="0"/>
  <pageSetup blackAndWhite="1"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</dc:creator>
  <cp:keywords/>
  <dc:description/>
  <cp:lastModifiedBy>Utilizator</cp:lastModifiedBy>
  <cp:lastPrinted>2015-06-12T08:38:22Z</cp:lastPrinted>
  <dcterms:created xsi:type="dcterms:W3CDTF">2015-06-01T17:58:15Z</dcterms:created>
  <dcterms:modified xsi:type="dcterms:W3CDTF">2015-06-15T06:36:56Z</dcterms:modified>
  <cp:category/>
  <cp:version/>
  <cp:contentType/>
  <cp:contentStatus/>
</cp:coreProperties>
</file>